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240" yWindow="105" windowWidth="14805" windowHeight="8010" activeTab="1"/>
  </bookViews>
  <sheets>
    <sheet name="MUCLUC" sheetId="2" r:id="rId1"/>
    <sheet name="BIEU 01.CH" sheetId="3" r:id="rId2"/>
    <sheet name="BIEU 02.CH" sheetId="4" r:id="rId3"/>
    <sheet name="BIEU 06.CH" sheetId="5" r:id="rId4"/>
    <sheet name="BIEU 07.CH" sheetId="6" r:id="rId5"/>
    <sheet name="BIEU 08.CH" sheetId="7" r:id="rId6"/>
    <sheet name="BIEU 09.CH" sheetId="8" r:id="rId7"/>
    <sheet name="BIEU 10.CH" sheetId="10" r:id="rId8"/>
  </sheets>
  <calcPr calcId="144525"/>
</workbook>
</file>

<file path=xl/calcChain.xml><?xml version="1.0" encoding="utf-8"?>
<calcChain xmlns="http://schemas.openxmlformats.org/spreadsheetml/2006/main">
  <c r="E57" i="10"/>
  <c r="C57" s="1"/>
  <c r="I48"/>
  <c r="H48"/>
  <c r="G48"/>
  <c r="F48"/>
  <c r="E48"/>
  <c r="D48"/>
  <c r="C48"/>
  <c r="I46"/>
  <c r="H46"/>
  <c r="G46"/>
  <c r="F46"/>
  <c r="E46"/>
  <c r="D46"/>
  <c r="C46"/>
  <c r="E42"/>
  <c r="E41" s="1"/>
  <c r="C42"/>
  <c r="C41" s="1"/>
  <c r="I41"/>
  <c r="H41"/>
  <c r="G41"/>
  <c r="F41"/>
  <c r="D41"/>
  <c r="E40"/>
  <c r="C40" s="1"/>
  <c r="E39"/>
  <c r="C39"/>
  <c r="E38"/>
  <c r="C38" s="1"/>
  <c r="E37"/>
  <c r="C37" s="1"/>
  <c r="E36"/>
  <c r="C36" s="1"/>
  <c r="I35"/>
  <c r="H35"/>
  <c r="H32" s="1"/>
  <c r="G35"/>
  <c r="F35"/>
  <c r="D35"/>
  <c r="D32" s="1"/>
  <c r="I32"/>
  <c r="G32"/>
  <c r="F32"/>
  <c r="E31"/>
  <c r="C31" s="1"/>
  <c r="E30"/>
  <c r="C30" s="1"/>
  <c r="I29"/>
  <c r="H29"/>
  <c r="G29"/>
  <c r="F29"/>
  <c r="E29"/>
  <c r="D29"/>
  <c r="E28"/>
  <c r="C28" s="1"/>
  <c r="E27"/>
  <c r="C27" s="1"/>
  <c r="E26"/>
  <c r="C26"/>
  <c r="E25"/>
  <c r="C25" s="1"/>
  <c r="E24"/>
  <c r="C24" s="1"/>
  <c r="C23" s="1"/>
  <c r="I23"/>
  <c r="H23"/>
  <c r="G23"/>
  <c r="F23"/>
  <c r="E23"/>
  <c r="D23"/>
  <c r="E22"/>
  <c r="C22" s="1"/>
  <c r="C21" s="1"/>
  <c r="I21"/>
  <c r="H21"/>
  <c r="G21"/>
  <c r="F21"/>
  <c r="D21"/>
  <c r="E20"/>
  <c r="E19" s="1"/>
  <c r="I19"/>
  <c r="H19"/>
  <c r="G19"/>
  <c r="F19"/>
  <c r="D19"/>
  <c r="E18"/>
  <c r="C18" s="1"/>
  <c r="E17"/>
  <c r="C17" s="1"/>
  <c r="E16"/>
  <c r="C16"/>
  <c r="I15"/>
  <c r="H15"/>
  <c r="G15"/>
  <c r="F15"/>
  <c r="D15"/>
  <c r="E14"/>
  <c r="C14"/>
  <c r="E13"/>
  <c r="C13" s="1"/>
  <c r="E12"/>
  <c r="C12" s="1"/>
  <c r="E11"/>
  <c r="E10" s="1"/>
  <c r="I10"/>
  <c r="H10"/>
  <c r="G10"/>
  <c r="F10"/>
  <c r="E15" l="1"/>
  <c r="C29"/>
  <c r="C15"/>
  <c r="C35"/>
  <c r="C32" s="1"/>
  <c r="C11"/>
  <c r="C10" s="1"/>
  <c r="C20"/>
  <c r="C19" s="1"/>
  <c r="E21"/>
  <c r="E35"/>
  <c r="E32" s="1"/>
  <c r="K48" i="3" l="1"/>
  <c r="K33"/>
  <c r="K28" s="1"/>
  <c r="J28"/>
  <c r="I28"/>
  <c r="H28"/>
  <c r="G28"/>
  <c r="F28"/>
  <c r="E28"/>
  <c r="D28"/>
  <c r="K18"/>
  <c r="K10"/>
  <c r="K9"/>
  <c r="K8"/>
</calcChain>
</file>

<file path=xl/sharedStrings.xml><?xml version="1.0" encoding="utf-8"?>
<sst xmlns="http://schemas.openxmlformats.org/spreadsheetml/2006/main" count="685" uniqueCount="294">
  <si>
    <t>STT</t>
  </si>
  <si>
    <t>Chỉ tiêu sử dụng đất</t>
  </si>
  <si>
    <t>Mã</t>
  </si>
  <si>
    <t>NNP</t>
  </si>
  <si>
    <t>LUA</t>
  </si>
  <si>
    <t>LUC</t>
  </si>
  <si>
    <t>HNK</t>
  </si>
  <si>
    <t>CLN</t>
  </si>
  <si>
    <t>RPH</t>
  </si>
  <si>
    <t>RDD</t>
  </si>
  <si>
    <t>RSX</t>
  </si>
  <si>
    <t>NTS</t>
  </si>
  <si>
    <t>NKH</t>
  </si>
  <si>
    <t>PNN</t>
  </si>
  <si>
    <t>CQP</t>
  </si>
  <si>
    <t>CAN</t>
  </si>
  <si>
    <t>SKK</t>
  </si>
  <si>
    <t>SKN</t>
  </si>
  <si>
    <t>TMD</t>
  </si>
  <si>
    <t>SKC</t>
  </si>
  <si>
    <t>SKS</t>
  </si>
  <si>
    <t>DHT</t>
  </si>
  <si>
    <t>DVH</t>
  </si>
  <si>
    <t>DYT</t>
  </si>
  <si>
    <t>DGD</t>
  </si>
  <si>
    <t>DTT</t>
  </si>
  <si>
    <t>DKH</t>
  </si>
  <si>
    <t>DXH</t>
  </si>
  <si>
    <t>DGT</t>
  </si>
  <si>
    <t>DTL</t>
  </si>
  <si>
    <t>DNL</t>
  </si>
  <si>
    <t>DBV</t>
  </si>
  <si>
    <t>DCH</t>
  </si>
  <si>
    <t>DDT</t>
  </si>
  <si>
    <t>DDL</t>
  </si>
  <si>
    <t>DRA</t>
  </si>
  <si>
    <t>ONT</t>
  </si>
  <si>
    <t>ODT</t>
  </si>
  <si>
    <t>TSC</t>
  </si>
  <si>
    <t>DTS</t>
  </si>
  <si>
    <t>DNG</t>
  </si>
  <si>
    <t>TON</t>
  </si>
  <si>
    <t>NTD</t>
  </si>
  <si>
    <t>SKX</t>
  </si>
  <si>
    <t>DSH</t>
  </si>
  <si>
    <t>DKV</t>
  </si>
  <si>
    <t>TIN</t>
  </si>
  <si>
    <t>SON</t>
  </si>
  <si>
    <t>MNC</t>
  </si>
  <si>
    <t>PNK</t>
  </si>
  <si>
    <t>CSD</t>
  </si>
  <si>
    <t>Đất nông nghiệp</t>
  </si>
  <si>
    <t>1.1</t>
  </si>
  <si>
    <t>Đất trồng lúa</t>
  </si>
  <si>
    <t>1.2</t>
  </si>
  <si>
    <t>Đất trồng cây hàng năm khác</t>
  </si>
  <si>
    <t>1.3</t>
  </si>
  <si>
    <t>Đất trồng cây lâu năm</t>
  </si>
  <si>
    <t>1.4</t>
  </si>
  <si>
    <t>Đất rừng phòng hộ</t>
  </si>
  <si>
    <t>1.5</t>
  </si>
  <si>
    <t>Đất rừng đặc dụng</t>
  </si>
  <si>
    <t>1.6</t>
  </si>
  <si>
    <t>Đất rừng sản xuất</t>
  </si>
  <si>
    <t>Đất nuôi trồng thủy sản</t>
  </si>
  <si>
    <t>1.8</t>
  </si>
  <si>
    <t>Đất nông nghiệp khác</t>
  </si>
  <si>
    <t>Đất phi nông nghiệp</t>
  </si>
  <si>
    <t>2.1</t>
  </si>
  <si>
    <t>Đất quốc phòng</t>
  </si>
  <si>
    <t>2.2</t>
  </si>
  <si>
    <t>Đất an ninh</t>
  </si>
  <si>
    <t>2.3</t>
  </si>
  <si>
    <t>Đất khu công nghiệp</t>
  </si>
  <si>
    <t>2.4</t>
  </si>
  <si>
    <t>2.5</t>
  </si>
  <si>
    <t>Đất cụm công nghiệp</t>
  </si>
  <si>
    <t>2.6</t>
  </si>
  <si>
    <t>Đất thương mại, dịch vụ</t>
  </si>
  <si>
    <t>2.7</t>
  </si>
  <si>
    <t>Đất cơ sở sản xuất phi nông nghiệp</t>
  </si>
  <si>
    <t>2.8</t>
  </si>
  <si>
    <t>Đất sử dụng cho hoạt động khoáng sản</t>
  </si>
  <si>
    <t>2.9</t>
  </si>
  <si>
    <t>Đất phát triển hạ tầng cấp quốc gia, cấp tỉnh, cấp huyện, cấp xã</t>
  </si>
  <si>
    <t>Đất cơ sở khoa học và công nghệ</t>
  </si>
  <si>
    <t>Đất cơ sở dịch vụ xã hội</t>
  </si>
  <si>
    <t>Đất giao thông</t>
  </si>
  <si>
    <t>Đất thủy lợi</t>
  </si>
  <si>
    <t>Đất công trình năng lượng</t>
  </si>
  <si>
    <t>Đất công trình bưu chính, viễn thông</t>
  </si>
  <si>
    <t>2.10</t>
  </si>
  <si>
    <t>Đất có di tích lịch sử - văn hóa</t>
  </si>
  <si>
    <t>2.11</t>
  </si>
  <si>
    <t>Đất danh lam thắng cảnh</t>
  </si>
  <si>
    <t>2.12</t>
  </si>
  <si>
    <t>Đất bãi thải, xử lý chất thải</t>
  </si>
  <si>
    <t>2.13</t>
  </si>
  <si>
    <t>Đất ở tại nông thôn</t>
  </si>
  <si>
    <t>2.14</t>
  </si>
  <si>
    <t>Đất ở tại đô thị</t>
  </si>
  <si>
    <t>2.15</t>
  </si>
  <si>
    <t>Đất xây dựng trụ sở cơ quan</t>
  </si>
  <si>
    <t>2.16</t>
  </si>
  <si>
    <t>Đất xây dựng trụ sở của tổ chức sự nghiệp</t>
  </si>
  <si>
    <t>2.17</t>
  </si>
  <si>
    <t>Đất xây dựng cơ sở ngoại giao</t>
  </si>
  <si>
    <t>2.18</t>
  </si>
  <si>
    <t>Đất cơ sở tôn giáo</t>
  </si>
  <si>
    <t>2.19</t>
  </si>
  <si>
    <t>Đất làm nghĩa trang, nghĩa địa, nhà tang lễ, nhà hỏa táng</t>
  </si>
  <si>
    <t>2.20</t>
  </si>
  <si>
    <t>Đất sản xuất vật liệu xây dựng, làm đồ gốm</t>
  </si>
  <si>
    <t>2.21</t>
  </si>
  <si>
    <t>Đất sinh hoạt cộng đồng</t>
  </si>
  <si>
    <t>Đất khu vui chơi, giải trí công cộng</t>
  </si>
  <si>
    <t>Đất cơ sở tín ngưỡng</t>
  </si>
  <si>
    <t>Đất sông, ngòi, kênh, rạch, suối</t>
  </si>
  <si>
    <t>Đất có mặt nước chuyên dùng</t>
  </si>
  <si>
    <t>Đất phi nông nghiệp khác</t>
  </si>
  <si>
    <t>Đất chưa sử dụng</t>
  </si>
  <si>
    <t>1.7</t>
  </si>
  <si>
    <t>1</t>
  </si>
  <si>
    <t>Ký hiệu biểu</t>
  </si>
  <si>
    <t>Tên biểu</t>
  </si>
  <si>
    <t>Biểu 01/CH</t>
  </si>
  <si>
    <t>Biểu 02/CH</t>
  </si>
  <si>
    <t>Biểu 06/CH</t>
  </si>
  <si>
    <t>Biểu 07/CH</t>
  </si>
  <si>
    <t>Biểu 08/CH</t>
  </si>
  <si>
    <t>Biểu 09/CH</t>
  </si>
  <si>
    <t>Biểu 10/CH</t>
  </si>
  <si>
    <t>Phân theo đơn vị hành chính (ha)</t>
  </si>
  <si>
    <t>Diện tích 
(ha)</t>
  </si>
  <si>
    <t>Cơ 
cấu (%)</t>
  </si>
  <si>
    <t>Phường Bắc Hồng</t>
  </si>
  <si>
    <t>Phường Đậu Liêu</t>
  </si>
  <si>
    <t>Phường Đức Thuận</t>
  </si>
  <si>
    <t>Phường Nam Hồng</t>
  </si>
  <si>
    <t>Phường Trung Lương</t>
  </si>
  <si>
    <t>Xã Thuận Lộc</t>
  </si>
  <si>
    <t>(a)</t>
  </si>
  <si>
    <t>(b)</t>
  </si>
  <si>
    <t>(c)</t>
  </si>
  <si>
    <t>(4)</t>
  </si>
  <si>
    <t xml:space="preserve">TỔNG DTTN (1+2+3) </t>
  </si>
  <si>
    <t>Đất làm muối</t>
  </si>
  <si>
    <t>LMU</t>
  </si>
  <si>
    <t>Đất đô thị*</t>
  </si>
  <si>
    <t>KDT</t>
  </si>
  <si>
    <t>Phường
Bắc Hồng</t>
  </si>
  <si>
    <t>Phường
Đậu Liêu</t>
  </si>
  <si>
    <t>Phường
Đức Thuận</t>
  </si>
  <si>
    <t>Phường
Nam Hồng</t>
  </si>
  <si>
    <t>Phường
Trung Lương</t>
  </si>
  <si>
    <t>Xã
Thuận Lộc</t>
  </si>
  <si>
    <t>Diện tích (ha)</t>
  </si>
  <si>
    <t xml:space="preserve"> Trong đó: Đất chuyên trồng lúa nước</t>
  </si>
  <si>
    <t>TT</t>
  </si>
  <si>
    <t>PHÂN BỔ ĐẾN TỪNG ĐƠN VỊ HÀNH CHÍNH CẤP PHƯỜNG CỦA THỊ XÃ HỒNG LĨNH, TỈNH HÀ TĨNH</t>
  </si>
  <si>
    <t>Tổng diện tích (ha)</t>
  </si>
  <si>
    <t>Đất nông nghiệp chuyển sang đất PNN</t>
  </si>
  <si>
    <t>NNP/PNN</t>
  </si>
  <si>
    <t>LUA/PNN</t>
  </si>
  <si>
    <t>Trong đó: Đất chuyên trồng lúa nước</t>
  </si>
  <si>
    <t>LUC/PNN</t>
  </si>
  <si>
    <t>HNK/PNN</t>
  </si>
  <si>
    <t>CLN/PNN</t>
  </si>
  <si>
    <t>RPH/PNN</t>
  </si>
  <si>
    <t>RDD/PNN</t>
  </si>
  <si>
    <t>RSX/PNN</t>
  </si>
  <si>
    <t>NTS/PNN</t>
  </si>
  <si>
    <t>NKH/PNN</t>
  </si>
  <si>
    <t>Chuyển đổi cơ cấu sử dụng đất trong nội bộ đất nông nghiệp</t>
  </si>
  <si>
    <t>Trong đó:</t>
  </si>
  <si>
    <t>Đất trồng lúa chuyển sang đất nông nghiệp khác</t>
  </si>
  <si>
    <t>LUC/NKH</t>
  </si>
  <si>
    <t>Đất trồng cây hàng năm chuyển sang đất nông nghiệp khác</t>
  </si>
  <si>
    <t>HNK/NKH</t>
  </si>
  <si>
    <t>Đất rừng sản xuất chuyển sang đất nông nghiệp khác</t>
  </si>
  <si>
    <t>RSX/NKH</t>
  </si>
  <si>
    <t>Đất phi nông nghiệp không phải đất ở chuyển sang đất ở</t>
  </si>
  <si>
    <t xml:space="preserve">Đất nông nghiệp </t>
  </si>
  <si>
    <t xml:space="preserve">Phân bổ đến từng đơn vị hành chính </t>
  </si>
  <si>
    <t>s</t>
  </si>
  <si>
    <t xml:space="preserve">  THỊ XÃ HỒNG LĨNH - TỈNH HÀ TĨNH</t>
  </si>
  <si>
    <t>Ghi chú</t>
  </si>
  <si>
    <t>A</t>
  </si>
  <si>
    <t>I</t>
  </si>
  <si>
    <t>II</t>
  </si>
  <si>
    <t>Nghị quyết 256/NQ-HĐND ngày 08/12/2020</t>
  </si>
  <si>
    <t>Dự án trồng cỏ kết hợp chăn nuôi bò</t>
  </si>
  <si>
    <t>Thôn Hồng Lam, Xã Thuận Lộc</t>
  </si>
  <si>
    <t>Xây dựng các tuyến đường chỉnh trang đô thị</t>
  </si>
  <si>
    <t>III</t>
  </si>
  <si>
    <t>B</t>
  </si>
  <si>
    <t>Chuyển mục đích sử dụng đất phát triển hạ tầng sang đất ở</t>
  </si>
  <si>
    <t>Chuyển mục đích sử dụng đất sang đất ở</t>
  </si>
  <si>
    <t>Đất ở nông thôn</t>
  </si>
  <si>
    <t>Trường mầm non Thuận Lộc (vị trí 4)</t>
  </si>
  <si>
    <t>Thôn Hồng Nguyệt, xã Thuận Lộc</t>
  </si>
  <si>
    <t>IV</t>
  </si>
  <si>
    <t>Tổ hợp kinh doanh dịch vụ vận tải đường bộ</t>
  </si>
  <si>
    <t>V</t>
  </si>
  <si>
    <t>VI</t>
  </si>
  <si>
    <t>Dự án chăn nuôi gà chất lượng cao thôn Hồng Lam</t>
  </si>
  <si>
    <t>KẾ HOẠCH SỬ DỤNG ĐẤT NĂM 2021 ĐÃ PHÊ DUYỆT CỦA THỊ XÃ HỒNG LĨNH, TỈNH HÀ TĨNH</t>
  </si>
  <si>
    <t>Kế hoạch sử dụng đất năm 2021 đã phê duyệt của Thị xã Hồng Lĩnh</t>
  </si>
  <si>
    <t>KẾT QUẢ THỰC HIỆN CÁC CÔNG TRÌNH, DỰ ÁN TRONG KẾ HOẠCH SỬ DỤNG ĐẤT THỊ XÃ HỒNG LĨNH TỪ NGÀY 01/01/2021 ĐẾN NGÀY 30/9/2021</t>
  </si>
  <si>
    <t>Kết quả thực hiện các công trình, dự án trong kế hoạch sử dụng đất thị xã Hồng Lĩnh từ ngày 01/01/2021 đến ngày 30/09/2021</t>
  </si>
  <si>
    <t>Điều chỉnh, bổ sung kế hoạch sử dụng đất năm 2021 của Thị xã Hồng Lĩnh</t>
  </si>
  <si>
    <t>Điều chỉnh, bổ sung kế hoạch chuyển mục đích sử dụng đất năm 2021 của Thị xã Hồng Lĩnh</t>
  </si>
  <si>
    <t>Điều chỉnh, bổ sung kế hoạch thu hồi đất năm 2021 của Thị xã Hồng Lĩnh</t>
  </si>
  <si>
    <t>Điều chỉnh, bổ sung kế hoạch đưa đất chưa sử dụng vào sử dụng năm 2021 của Thị xã Hồng Lĩnh</t>
  </si>
  <si>
    <t>HỆ THỐNG BIỂU TRONG ĐIỀU CHỈNH, BỔ SUNG KẾ HOẠCH SỬ DỤNG ĐẤT NĂM 2021 CỦA THỊ XÃ HỒNG LĨNH</t>
  </si>
  <si>
    <t>Loại đất</t>
  </si>
  <si>
    <t>Ký hiệu</t>
  </si>
  <si>
    <t>CT,DA được duyệt</t>
  </si>
  <si>
    <t>Đã, đang thực hiện</t>
  </si>
  <si>
    <t>Chưa thực hiện</t>
  </si>
  <si>
    <t>Số lượng</t>
  </si>
  <si>
    <t>Diện tích</t>
  </si>
  <si>
    <t>Đất cơ sở sản xuất kinh doanh phi nông nghiệp</t>
  </si>
  <si>
    <t>Đất giáo dục</t>
  </si>
  <si>
    <t>Đất công trình bưu chính viễn thông</t>
  </si>
  <si>
    <t>Tổng số</t>
  </si>
  <si>
    <t>ĐIỀU CHỈNH, BỔ SUNG KẾ HOẠCH SỬ DỤNG ĐẤT NĂM 2021 CỦA THỊ XÃ HỒNG LĨNH, TỈNH HÀ TĨNH</t>
  </si>
  <si>
    <t>ĐIỀU CHỈNH, BỔ SUNG KẾ HOẠCH CHUYỂN MỤC ĐÍCH SỬ DỤNG ĐẤT NĂM 2021</t>
  </si>
  <si>
    <t>ĐIỀU CHỈNH, BỔ SUNG KẾ HOẠCH THU HỒI ĐẤT NĂM 2021</t>
  </si>
  <si>
    <t>ĐIỀU CHỈNH, BỔ SUNG KẾ HOẠCH ĐƯA ĐẤT CHƯA SỬ DỤNG VÀO SỬ DỤNG NĂM 2021</t>
  </si>
  <si>
    <t>(f)=(1)+…+(6)</t>
  </si>
  <si>
    <t>Trong đó: đất có rừng sản xuất là rừng tự nhiên</t>
  </si>
  <si>
    <t>RSN</t>
  </si>
  <si>
    <t>1.9</t>
  </si>
  <si>
    <t>Đất xây dựng cơ sở văn hóa</t>
  </si>
  <si>
    <t>Đất xây dựng cơ sở y tế</t>
  </si>
  <si>
    <t>Đất xây dựng cơ sở giáo dục và đào tạo</t>
  </si>
  <si>
    <t>Đất xây dựng cơ sở thể dục thể thao</t>
  </si>
  <si>
    <t>Đất xây dựng kho dự trữ quốc gia</t>
  </si>
  <si>
    <t>DKG</t>
  </si>
  <si>
    <t>Đất chợ</t>
  </si>
  <si>
    <t>Điều chỉnh, bổ sung kế hoạch năm 2021</t>
  </si>
  <si>
    <t>Kế hoạch 2021 được duyệt</t>
  </si>
  <si>
    <t> 0,01</t>
  </si>
  <si>
    <t>0,09 </t>
  </si>
  <si>
    <t xml:space="preserve">                 -   </t>
  </si>
  <si>
    <t xml:space="preserve">                   -   </t>
  </si>
  <si>
    <t xml:space="preserve">                    -   </t>
  </si>
  <si>
    <t xml:space="preserve">                  -   </t>
  </si>
  <si>
    <t xml:space="preserve">          -   </t>
  </si>
  <si>
    <t>Tên công trình, dự án</t>
  </si>
  <si>
    <t>Diện tích quy hoạch (ha)</t>
  </si>
  <si>
    <t>Diện tích hiện trạng (ha)</t>
  </si>
  <si>
    <t>Tăng thêm</t>
  </si>
  <si>
    <t>Địa điểm (đến cấp xã)</t>
  </si>
  <si>
    <t>Vị trí trên bản đồ địa chính (tờ bản đồ số, thửa số) hoặc vị trí trên bản đồ hiện trạng sử dụng đất cấp xã</t>
  </si>
  <si>
    <t>Sử dụng vào loại đất</t>
  </si>
  <si>
    <t>RĐD</t>
  </si>
  <si>
    <t>ĐẤT KHÁC</t>
  </si>
  <si>
    <t>(3)=(4)+(5)</t>
  </si>
  <si>
    <t>(5)=(6)+..(9)</t>
  </si>
  <si>
    <t>CÔNG TRÌNH, DỰ ÁN THU HỒI ĐẤT ĐƯỢC HĐND TỈNH CHẤP THUẬN (11 CÔNG TRÌNH, DỰ ÁN)</t>
  </si>
  <si>
    <t>Đường miền núi liên huyện Hồng Lĩnh - Can Lộc - Lộc Hà tỉnh Hà Tĩnh</t>
  </si>
  <si>
    <t>Nghị quyết 18/NQ-HĐND ngày 17/7/2021</t>
  </si>
  <si>
    <t>Nâng cấp mở rộng chỉnh trang đô thị TDP Thuận Hồng, TDP Thuận Minh, TDP Thuận Hòa, TDP Thuận An, TDP Thuận Tiến</t>
  </si>
  <si>
    <t>Quy hoạch khu dân cư TDP Thuận Minh</t>
  </si>
  <si>
    <t>Quy hoạch xen dắm khu dân cư Dăm Quan, phường Trung Lương (giai đoạn 2)</t>
  </si>
  <si>
    <t>Quy hoạch xen dắm khu dân cư Cây Đa, TDP Phúc Sơn, phường Trung Lương</t>
  </si>
  <si>
    <t>Quy hoạch khu dân cư thôn Hồng Nguyệt</t>
  </si>
  <si>
    <t>Xây dựng ĐZ, TBA nâng cao chất lượng điện năng và chống quá tải tại các phường Đức Thuận, phường Trung Lương thuộc thị xã Hồng Lĩnh, tỉnh Hà Tĩnh năm 2021</t>
  </si>
  <si>
    <t xml:space="preserve">Phường Đức Thuận, phường Trung Lương </t>
  </si>
  <si>
    <t>Đất thương mại dịch vụ</t>
  </si>
  <si>
    <t>Dự án đất thương mại dịch vụ</t>
  </si>
  <si>
    <t>Dự án đầu tư xây dựng Nhà hàng, khách sạn tại phường Đậu Liêu</t>
  </si>
  <si>
    <t>CÁC CÔNG TRÌNH, DỰ ÁN CÒN LẠI (11 công trình, dự án)</t>
  </si>
  <si>
    <t>Đường Cao Thắng (Đoạn từ đường Nguyễn Ái Quốc đến đường 3/2)</t>
  </si>
  <si>
    <t>Công nhận quyền sử dụng đất ở</t>
  </si>
  <si>
    <t>Giao đất xen kẹt, nhỏ hẹp do UBND phường quản lý</t>
  </si>
  <si>
    <t>Công nhận quyền sử dụng đất (hợp thức)</t>
  </si>
  <si>
    <t>Trụ sở làm việc Đảng ủy - HĐND - UBND phường Nam Hồng</t>
  </si>
  <si>
    <t>Nhà hàng, khu vui chơi giải trí và DVTM tổng hợp</t>
  </si>
  <si>
    <t>Thông báo 284/TB-UBND ngày 03/8/2021 của UBND thị xã</t>
  </si>
  <si>
    <t>Dự án Cửa hàng kinh doanh vật liệu xây dựng, nội thất cao cấp và thương mại tổng hợp</t>
  </si>
  <si>
    <t>P. Nam Hồng</t>
  </si>
  <si>
    <t>Thông báo 325/TB-UBND ngày 14/9/2021 của UBND thị xã</t>
  </si>
  <si>
    <t>Đất công an</t>
  </si>
  <si>
    <t>Trụ sở Công an xã Thuận Lộc</t>
  </si>
  <si>
    <t>VII</t>
  </si>
  <si>
    <t xml:space="preserve">Quy hoạch tiểu công viên từ Khu đất thu hồi của Công ty CP Đường bộ số 1 Hà Tĩnh </t>
  </si>
  <si>
    <t>C</t>
  </si>
  <si>
    <t>CÁC CÔNG TRÌNH, DỰ ÁN ĐÃ ĐƯỢC PHÊ DUYỆT TẠI QUYẾT ĐỊNH SỐ 4434/QĐ-UBND NGÀY 25/12/2020 NAY HỦY BỎ KHÔNG THỰC HIỆN (04 công trình, dự án)</t>
  </si>
  <si>
    <t>Hủy bỏ do trùng quy hoạch KCN phía Nam Hồng Lĩnh</t>
  </si>
  <si>
    <t>DANH MỤC CÔNG TRÌNH, DỰ ÁN THỰC HIỆN ĐIỀU CHỈNH, BỔ SUNG KẾ HOẠCH SỬ DỤNG ĐẤT NĂM 2021</t>
  </si>
  <si>
    <t>Danh mục các công trình, dự án thực hiện điều chỉnh, bổ sung trong kế hoạch sử dụng đất năm 2021 của Thị xã Hồng Lĩnh</t>
  </si>
</sst>
</file>

<file path=xl/styles.xml><?xml version="1.0" encoding="utf-8"?>
<styleSheet xmlns="http://schemas.openxmlformats.org/spreadsheetml/2006/main">
  <numFmts count="5">
    <numFmt numFmtId="43" formatCode="_(* #,##0.00_);_(* \(#,##0.00\);_(* &quot;-&quot;??_);_(@_)"/>
    <numFmt numFmtId="164" formatCode="_-* #,##0.00\ _₫_-;\-* #,##0.00\ _₫_-;_-* &quot;-&quot;??\ _₫_-;_-@_-"/>
    <numFmt numFmtId="165" formatCode="0_);\(0\)"/>
    <numFmt numFmtId="166" formatCode="0.00_);\(0.00\)"/>
    <numFmt numFmtId="167" formatCode="0.0"/>
  </numFmts>
  <fonts count="38">
    <font>
      <sz val="11"/>
      <color theme="1"/>
      <name val="Calibri"/>
      <family val="2"/>
      <scheme val="minor"/>
    </font>
    <font>
      <sz val="11"/>
      <color theme="1"/>
      <name val="Times New Roman"/>
      <family val="1"/>
    </font>
    <font>
      <b/>
      <sz val="14"/>
      <color theme="1"/>
      <name val="Times New Roman"/>
      <family val="1"/>
    </font>
    <font>
      <b/>
      <sz val="10"/>
      <color theme="1"/>
      <name val="Times New Roman"/>
      <family val="1"/>
    </font>
    <font>
      <sz val="10"/>
      <color theme="1"/>
      <name val="Times New Roman"/>
      <family val="1"/>
    </font>
    <font>
      <sz val="11"/>
      <color theme="1"/>
      <name val="Calibri"/>
      <family val="2"/>
      <scheme val="minor"/>
    </font>
    <font>
      <b/>
      <sz val="13"/>
      <name val="Times New Roman"/>
      <family val="1"/>
    </font>
    <font>
      <sz val="13"/>
      <name val="Times New Roman"/>
      <family val="1"/>
    </font>
    <font>
      <b/>
      <sz val="11"/>
      <color theme="1"/>
      <name val="Times New Roman"/>
      <family val="1"/>
    </font>
    <font>
      <b/>
      <sz val="12"/>
      <color theme="1"/>
      <name val="Times New Roman"/>
      <family val="1"/>
    </font>
    <font>
      <b/>
      <sz val="12"/>
      <name val="Times New Roman"/>
      <family val="1"/>
    </font>
    <font>
      <b/>
      <sz val="10"/>
      <name val="Times New Roman"/>
      <family val="1"/>
    </font>
    <font>
      <sz val="10"/>
      <name val="Times New Roman"/>
      <family val="1"/>
    </font>
    <font>
      <b/>
      <sz val="11"/>
      <name val="Times New Roman"/>
      <family val="1"/>
    </font>
    <font>
      <sz val="11"/>
      <name val="Times New Roman"/>
      <family val="1"/>
    </font>
    <font>
      <sz val="10"/>
      <name val="Arial"/>
      <family val="2"/>
    </font>
    <font>
      <i/>
      <sz val="10"/>
      <name val="Times New Roman"/>
      <family val="1"/>
    </font>
    <font>
      <sz val="12"/>
      <name val="Times New Roman"/>
      <family val="1"/>
    </font>
    <font>
      <sz val="11"/>
      <name val="VNI-Times"/>
    </font>
    <font>
      <b/>
      <sz val="8"/>
      <name val="Times New Roman"/>
      <family val="1"/>
    </font>
    <font>
      <sz val="8"/>
      <name val="Times New Roman"/>
      <family val="1"/>
    </font>
    <font>
      <i/>
      <sz val="8"/>
      <name val="Times New Roman"/>
      <family val="1"/>
    </font>
    <font>
      <sz val="10"/>
      <color theme="1"/>
      <name val="Times New Roman"/>
      <family val="2"/>
      <charset val="163"/>
    </font>
    <font>
      <sz val="10"/>
      <color indexed="8"/>
      <name val="Times New Roman"/>
      <family val="2"/>
      <charset val="163"/>
    </font>
    <font>
      <sz val="9"/>
      <name val="Times New Roman"/>
      <family val="1"/>
    </font>
    <font>
      <sz val="12"/>
      <color theme="1"/>
      <name val="Calibri"/>
      <family val="2"/>
      <scheme val="minor"/>
    </font>
    <font>
      <sz val="10"/>
      <name val="Arial"/>
      <family val="2"/>
      <charset val="163"/>
    </font>
    <font>
      <sz val="12"/>
      <name val=".VnArial"/>
      <family val="2"/>
    </font>
    <font>
      <sz val="12"/>
      <color theme="1"/>
      <name val="Times New Roman"/>
      <family val="2"/>
      <charset val="163"/>
    </font>
    <font>
      <sz val="11"/>
      <color theme="1"/>
      <name val="Calibri"/>
      <family val="2"/>
      <charset val="163"/>
      <scheme val="minor"/>
    </font>
    <font>
      <sz val="10"/>
      <color theme="1"/>
      <name val="Calibri"/>
      <family val="2"/>
      <scheme val="minor"/>
    </font>
    <font>
      <b/>
      <sz val="14"/>
      <name val="Times New Roman"/>
      <family val="1"/>
    </font>
    <font>
      <b/>
      <sz val="10"/>
      <color rgb="FF000000"/>
      <name val="Times New Roman"/>
      <family val="1"/>
    </font>
    <font>
      <i/>
      <sz val="10"/>
      <color theme="1"/>
      <name val="Times New Roman"/>
      <family val="1"/>
    </font>
    <font>
      <sz val="10"/>
      <color rgb="FFFF0000"/>
      <name val="Times New Roman"/>
      <family val="1"/>
    </font>
    <font>
      <sz val="10"/>
      <color rgb="FF000000"/>
      <name val="Times New Roman"/>
      <family val="1"/>
    </font>
    <font>
      <sz val="9"/>
      <color indexed="10"/>
      <name val="Times New Roman"/>
      <family val="1"/>
    </font>
    <font>
      <i/>
      <sz val="11"/>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medium">
        <color rgb="FF000000"/>
      </right>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s>
  <cellStyleXfs count="23">
    <xf numFmtId="0" fontId="0" fillId="0" borderId="0"/>
    <xf numFmtId="43" fontId="5" fillId="0" borderId="0" applyFont="0" applyFill="0" applyBorder="0" applyAlignment="0" applyProtection="0"/>
    <xf numFmtId="0" fontId="18" fillId="0" borderId="0"/>
    <xf numFmtId="0" fontId="15" fillId="0" borderId="0"/>
    <xf numFmtId="0" fontId="22" fillId="0" borderId="0"/>
    <xf numFmtId="164" fontId="23" fillId="0" borderId="0" applyFont="0" applyFill="0" applyBorder="0" applyAlignment="0" applyProtection="0"/>
    <xf numFmtId="0" fontId="26" fillId="0" borderId="0"/>
    <xf numFmtId="0" fontId="15" fillId="0" borderId="0"/>
    <xf numFmtId="0" fontId="26" fillId="0" borderId="0"/>
    <xf numFmtId="0" fontId="26" fillId="0" borderId="0"/>
    <xf numFmtId="0" fontId="26" fillId="0" borderId="0"/>
    <xf numFmtId="0" fontId="26" fillId="0" borderId="0"/>
    <xf numFmtId="0" fontId="15" fillId="0" borderId="0"/>
    <xf numFmtId="0" fontId="27" fillId="0" borderId="0"/>
    <xf numFmtId="0" fontId="15" fillId="0" borderId="0"/>
    <xf numFmtId="0" fontId="5" fillId="0" borderId="0"/>
    <xf numFmtId="0" fontId="28" fillId="0" borderId="0"/>
    <xf numFmtId="0" fontId="28" fillId="0" borderId="0"/>
    <xf numFmtId="0" fontId="29" fillId="0" borderId="0"/>
    <xf numFmtId="0" fontId="26" fillId="0" borderId="0"/>
    <xf numFmtId="0" fontId="15" fillId="0" borderId="0"/>
    <xf numFmtId="0" fontId="36" fillId="0" borderId="0"/>
    <xf numFmtId="0" fontId="15" fillId="0" borderId="0"/>
  </cellStyleXfs>
  <cellXfs count="245">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0" xfId="0" applyFont="1"/>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0" xfId="0" applyFont="1" applyAlignment="1">
      <alignment vertical="center"/>
    </xf>
    <xf numFmtId="0" fontId="1" fillId="0" borderId="0" xfId="0" applyFont="1"/>
    <xf numFmtId="43" fontId="1" fillId="0" borderId="0" xfId="0" applyNumberFormat="1" applyFont="1"/>
    <xf numFmtId="4" fontId="1" fillId="0" borderId="0" xfId="0" applyNumberFormat="1" applyFont="1"/>
    <xf numFmtId="0" fontId="1" fillId="0" borderId="0" xfId="0" applyFont="1" applyAlignment="1">
      <alignment horizontal="center"/>
    </xf>
    <xf numFmtId="0" fontId="11" fillId="0" borderId="0" xfId="0" applyFont="1" applyFill="1" applyBorder="1"/>
    <xf numFmtId="0" fontId="12" fillId="0" borderId="0" xfId="0" applyFont="1" applyFill="1"/>
    <xf numFmtId="0" fontId="12" fillId="2" borderId="0" xfId="0" applyFont="1" applyFill="1"/>
    <xf numFmtId="0" fontId="17" fillId="0" borderId="0" xfId="0" applyFont="1" applyFill="1"/>
    <xf numFmtId="0" fontId="12" fillId="0" borderId="1" xfId="2" applyFont="1" applyFill="1" applyBorder="1" applyAlignment="1">
      <alignment horizontal="left" vertical="center" wrapText="1"/>
    </xf>
    <xf numFmtId="0" fontId="10" fillId="0" borderId="0" xfId="0" applyFont="1" applyFill="1" applyBorder="1" applyAlignment="1"/>
    <xf numFmtId="0" fontId="19" fillId="0" borderId="0" xfId="0" applyFont="1" applyFill="1" applyBorder="1" applyAlignment="1">
      <alignment horizontal="left" vertical="center"/>
    </xf>
    <xf numFmtId="0" fontId="19" fillId="0" borderId="0" xfId="0" applyFont="1" applyFill="1" applyBorder="1"/>
    <xf numFmtId="43" fontId="19" fillId="0" borderId="0" xfId="1" applyFont="1" applyFill="1" applyBorder="1" applyAlignment="1">
      <alignment horizontal="center" vertical="center"/>
    </xf>
    <xf numFmtId="4" fontId="19" fillId="0" borderId="0" xfId="0" applyNumberFormat="1" applyFont="1" applyFill="1" applyBorder="1" applyAlignment="1">
      <alignment horizontal="center" vertical="center"/>
    </xf>
    <xf numFmtId="0" fontId="20" fillId="0" borderId="0" xfId="0" applyFont="1" applyFill="1"/>
    <xf numFmtId="0" fontId="20" fillId="0" borderId="0" xfId="0" applyFont="1" applyFill="1" applyBorder="1" applyAlignment="1">
      <alignment horizontal="center" vertical="center"/>
    </xf>
    <xf numFmtId="43" fontId="21" fillId="0" borderId="0" xfId="1" applyFont="1" applyFill="1" applyBorder="1" applyAlignment="1" applyProtection="1">
      <alignment horizontal="center"/>
      <protection locked="0"/>
    </xf>
    <xf numFmtId="43" fontId="20" fillId="0" borderId="0" xfId="1" applyFont="1" applyFill="1" applyBorder="1" applyAlignment="1" applyProtection="1">
      <alignment horizontal="center"/>
      <protection locked="0"/>
    </xf>
    <xf numFmtId="3" fontId="20" fillId="0" borderId="0" xfId="0" applyNumberFormat="1" applyFont="1" applyFill="1" applyBorder="1" applyAlignment="1" applyProtection="1">
      <alignment horizontal="center"/>
      <protection locked="0"/>
    </xf>
    <xf numFmtId="43" fontId="20" fillId="0" borderId="0" xfId="1" applyFont="1" applyFill="1"/>
    <xf numFmtId="4" fontId="12" fillId="0" borderId="0" xfId="0" applyNumberFormat="1" applyFont="1" applyAlignment="1">
      <alignment vertical="center"/>
    </xf>
    <xf numFmtId="0" fontId="12" fillId="0" borderId="0" xfId="0" applyFont="1" applyAlignment="1">
      <alignment vertical="center"/>
    </xf>
    <xf numFmtId="0" fontId="15" fillId="0" borderId="0" xfId="0" applyFont="1"/>
    <xf numFmtId="0" fontId="12" fillId="0" borderId="0" xfId="0" applyFont="1"/>
    <xf numFmtId="0" fontId="15" fillId="0" borderId="0" xfId="0" applyFont="1" applyAlignment="1">
      <alignment horizontal="center" vertical="center"/>
    </xf>
    <xf numFmtId="4" fontId="12" fillId="2" borderId="0" xfId="0" applyNumberFormat="1" applyFont="1" applyFill="1" applyAlignment="1">
      <alignment vertical="center"/>
    </xf>
    <xf numFmtId="0" fontId="12" fillId="2" borderId="0" xfId="0" applyFont="1" applyFill="1" applyAlignment="1">
      <alignment vertical="center"/>
    </xf>
    <xf numFmtId="0" fontId="15" fillId="2" borderId="0" xfId="0" applyFont="1" applyFill="1"/>
    <xf numFmtId="4" fontId="12" fillId="2" borderId="0" xfId="0" applyNumberFormat="1" applyFont="1" applyFill="1"/>
    <xf numFmtId="0" fontId="15" fillId="2" borderId="0" xfId="0" applyFont="1" applyFill="1" applyAlignment="1">
      <alignment horizontal="center" vertical="center"/>
    </xf>
    <xf numFmtId="0" fontId="11" fillId="0" borderId="1" xfId="3" applyFont="1" applyFill="1" applyBorder="1" applyAlignment="1">
      <alignment horizontal="center" vertical="center"/>
    </xf>
    <xf numFmtId="0" fontId="11" fillId="0" borderId="1" xfId="3" applyFont="1" applyFill="1" applyBorder="1" applyAlignment="1">
      <alignment horizontal="left" vertical="center" wrapText="1"/>
    </xf>
    <xf numFmtId="0" fontId="12" fillId="0" borderId="1" xfId="3" applyFont="1" applyFill="1" applyBorder="1" applyAlignment="1">
      <alignment horizontal="center" vertical="center"/>
    </xf>
    <xf numFmtId="0" fontId="12" fillId="0" borderId="1" xfId="3" applyFont="1" applyFill="1" applyBorder="1" applyAlignment="1">
      <alignment horizontal="left" vertical="center" wrapText="1"/>
    </xf>
    <xf numFmtId="0" fontId="16" fillId="0" borderId="1" xfId="3" applyFont="1" applyFill="1" applyBorder="1" applyAlignment="1">
      <alignment horizontal="center" vertical="center"/>
    </xf>
    <xf numFmtId="0" fontId="16" fillId="0" borderId="1" xfId="3" applyFont="1" applyFill="1" applyBorder="1" applyAlignment="1" applyProtection="1">
      <alignment horizontal="left" vertical="center" wrapText="1"/>
      <protection locked="0"/>
    </xf>
    <xf numFmtId="3" fontId="16" fillId="0" borderId="1" xfId="3" applyNumberFormat="1" applyFont="1" applyFill="1" applyBorder="1" applyAlignment="1" applyProtection="1">
      <alignment horizontal="center" vertical="center"/>
      <protection locked="0"/>
    </xf>
    <xf numFmtId="0" fontId="12" fillId="0" borderId="1" xfId="3" applyFont="1" applyFill="1" applyBorder="1" applyAlignment="1" applyProtection="1">
      <alignment horizontal="left" vertical="center" wrapText="1"/>
      <protection locked="0"/>
    </xf>
    <xf numFmtId="3" fontId="12" fillId="0" borderId="1" xfId="3" applyNumberFormat="1" applyFont="1" applyFill="1" applyBorder="1" applyAlignment="1" applyProtection="1">
      <alignment horizontal="center" vertical="center"/>
      <protection locked="0"/>
    </xf>
    <xf numFmtId="2" fontId="12" fillId="0" borderId="1" xfId="1" applyNumberFormat="1" applyFont="1" applyFill="1" applyBorder="1" applyAlignment="1">
      <alignment vertical="center"/>
    </xf>
    <xf numFmtId="0" fontId="16" fillId="0" borderId="1" xfId="3" applyFont="1" applyFill="1" applyBorder="1" applyAlignment="1">
      <alignment horizontal="left" vertical="center" wrapText="1"/>
    </xf>
    <xf numFmtId="0" fontId="16" fillId="0" borderId="1" xfId="3" applyFont="1" applyFill="1" applyBorder="1" applyAlignment="1">
      <alignment horizontal="center"/>
    </xf>
    <xf numFmtId="2" fontId="11" fillId="0" borderId="1" xfId="0" applyNumberFormat="1" applyFont="1" applyFill="1" applyBorder="1" applyAlignment="1">
      <alignment vertical="center"/>
    </xf>
    <xf numFmtId="0" fontId="13" fillId="0" borderId="0" xfId="0" applyFont="1" applyBorder="1"/>
    <xf numFmtId="0" fontId="13" fillId="2" borderId="0" xfId="0" applyFont="1" applyFill="1" applyBorder="1"/>
    <xf numFmtId="0" fontId="13" fillId="0" borderId="0" xfId="0" applyFont="1" applyFill="1" applyBorder="1"/>
    <xf numFmtId="0" fontId="14" fillId="0" borderId="0" xfId="0" applyFont="1"/>
    <xf numFmtId="0" fontId="24" fillId="0" borderId="0" xfId="0" applyFont="1"/>
    <xf numFmtId="0" fontId="24" fillId="0" borderId="0" xfId="0" applyFont="1" applyAlignment="1">
      <alignment horizontal="center"/>
    </xf>
    <xf numFmtId="43" fontId="24" fillId="0" borderId="0" xfId="0" applyNumberFormat="1" applyFont="1" applyAlignment="1">
      <alignment horizontal="center"/>
    </xf>
    <xf numFmtId="0" fontId="14" fillId="2" borderId="0" xfId="0" applyFont="1" applyFill="1"/>
    <xf numFmtId="0" fontId="14" fillId="0" borderId="0" xfId="0" applyFont="1" applyFill="1"/>
    <xf numFmtId="0" fontId="25" fillId="0" borderId="0" xfId="0" applyFont="1" applyFill="1"/>
    <xf numFmtId="0" fontId="0" fillId="0" borderId="0" xfId="0" applyFont="1" applyFill="1"/>
    <xf numFmtId="0" fontId="17" fillId="0" borderId="0" xfId="0" applyFont="1" applyFill="1" applyAlignment="1">
      <alignment horizontal="center"/>
    </xf>
    <xf numFmtId="0" fontId="17" fillId="0" borderId="0" xfId="0" applyFont="1" applyFill="1" applyAlignment="1">
      <alignment horizontal="left"/>
    </xf>
    <xf numFmtId="0" fontId="17" fillId="0" borderId="0" xfId="0" applyFont="1" applyFill="1" applyAlignment="1">
      <alignment horizontal="right"/>
    </xf>
    <xf numFmtId="0" fontId="0" fillId="0" borderId="0" xfId="0" applyFont="1" applyFill="1" applyAlignment="1">
      <alignment horizontal="center"/>
    </xf>
    <xf numFmtId="0" fontId="0" fillId="0" borderId="0" xfId="0" applyFont="1" applyFill="1" applyAlignment="1">
      <alignment horizontal="right"/>
    </xf>
    <xf numFmtId="0" fontId="0" fillId="0" borderId="0" xfId="0" applyFont="1" applyFill="1" applyAlignment="1">
      <alignment horizontal="left"/>
    </xf>
    <xf numFmtId="0" fontId="3" fillId="0" borderId="0" xfId="0" applyFont="1" applyFill="1" applyBorder="1" applyAlignment="1" applyProtection="1">
      <alignment horizontal="center" vertical="center"/>
    </xf>
    <xf numFmtId="2" fontId="11" fillId="0" borderId="1" xfId="0" applyNumberFormat="1" applyFont="1" applyFill="1" applyBorder="1" applyAlignment="1">
      <alignment horizontal="right" vertical="center"/>
    </xf>
    <xf numFmtId="2" fontId="12" fillId="0" borderId="1"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xf>
    <xf numFmtId="0" fontId="4" fillId="0" borderId="0" xfId="0" applyFont="1" applyFill="1" applyAlignment="1" applyProtection="1">
      <alignment horizontal="right" vertical="center"/>
    </xf>
    <xf numFmtId="2" fontId="4" fillId="0" borderId="0" xfId="0" applyNumberFormat="1" applyFont="1" applyFill="1" applyAlignment="1" applyProtection="1">
      <alignment horizontal="right" vertical="center"/>
    </xf>
    <xf numFmtId="1" fontId="3"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lignment vertical="center"/>
    </xf>
    <xf numFmtId="0" fontId="30" fillId="0" borderId="0" xfId="0" applyFont="1" applyFill="1" applyAlignment="1">
      <alignment vertical="center"/>
    </xf>
    <xf numFmtId="0" fontId="3" fillId="0" borderId="1" xfId="0" applyFont="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0" xfId="0" applyFont="1" applyFill="1" applyBorder="1"/>
    <xf numFmtId="0" fontId="4" fillId="0" borderId="1" xfId="0" applyFont="1" applyBorder="1" applyAlignment="1">
      <alignment horizontal="center" vertical="center" wrapText="1"/>
    </xf>
    <xf numFmtId="4" fontId="3" fillId="0" borderId="1" xfId="0" applyNumberFormat="1" applyFont="1" applyBorder="1" applyAlignment="1">
      <alignment horizontal="right" vertical="center"/>
    </xf>
    <xf numFmtId="4" fontId="3" fillId="0" borderId="1" xfId="0" applyNumberFormat="1" applyFont="1" applyBorder="1" applyAlignment="1">
      <alignment horizontal="righ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xf>
    <xf numFmtId="0" fontId="33" fillId="0" borderId="1" xfId="0" applyFont="1" applyBorder="1" applyAlignment="1">
      <alignment horizontal="center" vertical="center"/>
    </xf>
    <xf numFmtId="0" fontId="33" fillId="0" borderId="1" xfId="0" applyFont="1" applyBorder="1" applyAlignment="1">
      <alignment horizontal="left" vertical="center" wrapText="1"/>
    </xf>
    <xf numFmtId="165"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4" borderId="1" xfId="0" applyFont="1" applyFill="1" applyBorder="1" applyAlignment="1">
      <alignment horizontal="left" vertical="center"/>
    </xf>
    <xf numFmtId="0" fontId="11" fillId="0" borderId="1" xfId="0" applyFont="1" applyFill="1" applyBorder="1" applyAlignment="1" applyProtection="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33" fillId="4" borderId="1" xfId="0" applyFont="1" applyFill="1" applyBorder="1" applyAlignment="1">
      <alignment horizontal="center" vertical="center"/>
    </xf>
    <xf numFmtId="0" fontId="4" fillId="4" borderId="1" xfId="0" applyFont="1" applyFill="1" applyBorder="1" applyAlignment="1">
      <alignment horizontal="left" vertical="center" wrapText="1"/>
    </xf>
    <xf numFmtId="0" fontId="11" fillId="3" borderId="8"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4" fontId="3" fillId="4" borderId="1" xfId="0" applyNumberFormat="1" applyFont="1" applyFill="1" applyBorder="1" applyAlignment="1">
      <alignment horizontal="right" vertical="center"/>
    </xf>
    <xf numFmtId="4" fontId="4" fillId="4" borderId="1" xfId="0" applyNumberFormat="1" applyFont="1" applyFill="1" applyBorder="1" applyAlignment="1">
      <alignment horizontal="right" vertical="center"/>
    </xf>
    <xf numFmtId="4" fontId="33" fillId="4" borderId="1" xfId="0" applyNumberFormat="1" applyFont="1" applyFill="1" applyBorder="1" applyAlignment="1">
      <alignment horizontal="right" vertical="center"/>
    </xf>
    <xf numFmtId="4" fontId="33" fillId="0" borderId="1" xfId="0" applyNumberFormat="1" applyFont="1" applyBorder="1" applyAlignment="1">
      <alignment horizontal="right" vertical="center"/>
    </xf>
    <xf numFmtId="4" fontId="34" fillId="4" borderId="1" xfId="0" applyNumberFormat="1" applyFont="1" applyFill="1" applyBorder="1" applyAlignment="1">
      <alignment horizontal="right" vertical="center"/>
    </xf>
    <xf numFmtId="4" fontId="4" fillId="0" borderId="1" xfId="0" applyNumberFormat="1" applyFont="1" applyBorder="1" applyAlignment="1">
      <alignment horizontal="left" vertical="center"/>
    </xf>
    <xf numFmtId="4" fontId="4" fillId="4" borderId="1" xfId="0" applyNumberFormat="1" applyFont="1" applyFill="1" applyBorder="1" applyAlignment="1">
      <alignment horizontal="left" vertical="center"/>
    </xf>
    <xf numFmtId="4" fontId="3" fillId="0" borderId="1" xfId="0" applyNumberFormat="1" applyFont="1" applyBorder="1" applyAlignment="1">
      <alignment horizontal="left" vertical="center"/>
    </xf>
    <xf numFmtId="4" fontId="3" fillId="4" borderId="1" xfId="0" applyNumberFormat="1" applyFont="1" applyFill="1" applyBorder="1" applyAlignment="1">
      <alignment horizontal="left" vertical="center"/>
    </xf>
    <xf numFmtId="4" fontId="4" fillId="0" borderId="1" xfId="0" applyNumberFormat="1" applyFont="1" applyBorder="1" applyAlignment="1">
      <alignment vertical="center"/>
    </xf>
    <xf numFmtId="4" fontId="4" fillId="0" borderId="1" xfId="0" applyNumberFormat="1" applyFont="1" applyBorder="1" applyAlignment="1">
      <alignment vertical="center" wrapText="1"/>
    </xf>
    <xf numFmtId="4" fontId="4" fillId="0" borderId="1" xfId="0" applyNumberFormat="1" applyFont="1" applyBorder="1" applyAlignment="1">
      <alignment horizontal="right" vertical="center" wrapText="1"/>
    </xf>
    <xf numFmtId="4" fontId="33" fillId="0" borderId="1" xfId="0" applyNumberFormat="1" applyFont="1" applyBorder="1" applyAlignment="1">
      <alignment horizontal="right" vertical="center" wrapText="1"/>
    </xf>
    <xf numFmtId="0" fontId="32" fillId="0" borderId="1" xfId="0" applyFont="1" applyBorder="1" applyAlignment="1">
      <alignment horizontal="center" vertical="center"/>
    </xf>
    <xf numFmtId="0" fontId="35" fillId="0" borderId="1" xfId="0" applyFont="1" applyBorder="1" applyAlignment="1">
      <alignment horizontal="center" vertical="center"/>
    </xf>
    <xf numFmtId="0" fontId="35" fillId="0" borderId="1" xfId="0" applyFont="1" applyBorder="1" applyAlignment="1">
      <alignment horizontal="left" vertical="center"/>
    </xf>
    <xf numFmtId="0" fontId="35" fillId="0" borderId="1" xfId="0" applyFont="1" applyBorder="1" applyAlignment="1">
      <alignment horizontal="right" vertical="center"/>
    </xf>
    <xf numFmtId="2" fontId="35" fillId="0" borderId="1" xfId="0" applyNumberFormat="1" applyFont="1" applyBorder="1" applyAlignment="1">
      <alignment horizontal="right" vertical="center"/>
    </xf>
    <xf numFmtId="167" fontId="35" fillId="0" borderId="1" xfId="0" applyNumberFormat="1" applyFont="1" applyBorder="1" applyAlignment="1">
      <alignment horizontal="right" vertical="center"/>
    </xf>
    <xf numFmtId="2" fontId="35" fillId="0" borderId="1" xfId="0" applyNumberFormat="1" applyFont="1" applyBorder="1" applyAlignment="1">
      <alignment horizontal="left" vertical="center"/>
    </xf>
    <xf numFmtId="0" fontId="35" fillId="0" borderId="1" xfId="0" applyFont="1" applyBorder="1" applyAlignment="1">
      <alignment horizontal="left" vertical="center" wrapText="1"/>
    </xf>
    <xf numFmtId="167" fontId="35" fillId="0" borderId="1" xfId="0" applyNumberFormat="1" applyFont="1" applyBorder="1" applyAlignment="1">
      <alignment horizontal="left" vertical="center"/>
    </xf>
    <xf numFmtId="0" fontId="32" fillId="0" borderId="1" xfId="0" applyFont="1" applyBorder="1" applyAlignment="1">
      <alignment horizontal="right" vertical="center"/>
    </xf>
    <xf numFmtId="0" fontId="16" fillId="0" borderId="1" xfId="2" applyFont="1" applyFill="1" applyBorder="1" applyAlignment="1">
      <alignment horizontal="left" vertical="center" wrapText="1"/>
    </xf>
    <xf numFmtId="2" fontId="11" fillId="0" borderId="1" xfId="1" applyNumberFormat="1" applyFont="1" applyFill="1" applyBorder="1" applyAlignment="1">
      <alignment vertical="center"/>
    </xf>
    <xf numFmtId="2" fontId="11" fillId="0" borderId="1" xfId="1" applyNumberFormat="1" applyFont="1" applyFill="1" applyBorder="1" applyAlignment="1">
      <alignment horizontal="right" vertical="center" wrapText="1"/>
    </xf>
    <xf numFmtId="2" fontId="16" fillId="0" borderId="1" xfId="0" applyNumberFormat="1" applyFont="1" applyFill="1" applyBorder="1" applyAlignment="1">
      <alignment horizontal="right" vertical="center"/>
    </xf>
    <xf numFmtId="2" fontId="12" fillId="0" borderId="1" xfId="0" applyNumberFormat="1" applyFont="1" applyFill="1" applyBorder="1" applyAlignment="1">
      <alignment vertical="center"/>
    </xf>
    <xf numFmtId="2" fontId="12" fillId="0" borderId="1" xfId="1" applyNumberFormat="1" applyFont="1" applyFill="1" applyBorder="1" applyAlignment="1">
      <alignment horizontal="right" vertical="center"/>
    </xf>
    <xf numFmtId="2" fontId="16" fillId="0" borderId="1" xfId="1" applyNumberFormat="1" applyFont="1" applyFill="1" applyBorder="1" applyAlignment="1">
      <alignment vertical="center"/>
    </xf>
    <xf numFmtId="2" fontId="16" fillId="0" borderId="1" xfId="0" applyNumberFormat="1" applyFont="1" applyFill="1" applyBorder="1" applyAlignment="1">
      <alignment vertical="center"/>
    </xf>
    <xf numFmtId="2" fontId="16" fillId="0" borderId="1" xfId="0" applyNumberFormat="1" applyFont="1" applyFill="1" applyBorder="1" applyAlignment="1">
      <alignment horizontal="right" vertical="center" wrapText="1"/>
    </xf>
    <xf numFmtId="0" fontId="10" fillId="0" borderId="1" xfId="14" applyFont="1" applyFill="1" applyBorder="1" applyAlignment="1">
      <alignment horizontal="center" vertical="center" wrapText="1"/>
    </xf>
    <xf numFmtId="165" fontId="20" fillId="0" borderId="1" xfId="14" applyNumberFormat="1" applyFont="1" applyBorder="1" applyAlignment="1">
      <alignment horizontal="center" vertical="center" wrapText="1"/>
    </xf>
    <xf numFmtId="49" fontId="20" fillId="0" borderId="1" xfId="14" applyNumberFormat="1" applyFont="1" applyBorder="1" applyAlignment="1">
      <alignment horizontal="center" vertical="center" wrapText="1"/>
    </xf>
    <xf numFmtId="165" fontId="13" fillId="0" borderId="1" xfId="14" applyNumberFormat="1" applyFont="1" applyBorder="1" applyAlignment="1">
      <alignment horizontal="center" vertical="center" wrapText="1"/>
    </xf>
    <xf numFmtId="165" fontId="13" fillId="0" borderId="1" xfId="14" applyNumberFormat="1" applyFont="1" applyBorder="1" applyAlignment="1">
      <alignment horizontal="left" vertical="center" wrapText="1"/>
    </xf>
    <xf numFmtId="4" fontId="13" fillId="0" borderId="1" xfId="8" applyNumberFormat="1" applyFont="1" applyFill="1" applyBorder="1" applyAlignment="1">
      <alignment horizontal="center" vertical="center" wrapText="1"/>
    </xf>
    <xf numFmtId="165" fontId="14" fillId="0" borderId="1" xfId="14" applyNumberFormat="1" applyFont="1" applyBorder="1" applyAlignment="1">
      <alignment horizontal="center" vertical="center" wrapText="1"/>
    </xf>
    <xf numFmtId="3" fontId="8" fillId="0" borderId="1" xfId="20" applyNumberFormat="1" applyFont="1" applyFill="1" applyBorder="1" applyAlignment="1">
      <alignment horizontal="center" vertical="center" wrapText="1"/>
    </xf>
    <xf numFmtId="4" fontId="8" fillId="0" borderId="1" xfId="21" applyNumberFormat="1" applyFont="1" applyFill="1" applyBorder="1" applyAlignment="1">
      <alignment horizontal="left" vertical="center" wrapText="1"/>
    </xf>
    <xf numFmtId="4" fontId="13" fillId="0" borderId="1" xfId="8" applyNumberFormat="1" applyFont="1" applyFill="1" applyBorder="1" applyAlignment="1">
      <alignment horizontal="right" vertical="center" wrapText="1"/>
    </xf>
    <xf numFmtId="0" fontId="14" fillId="0" borderId="1" xfId="8" applyFont="1" applyFill="1" applyBorder="1" applyAlignment="1">
      <alignment horizontal="center" vertical="center" wrapText="1"/>
    </xf>
    <xf numFmtId="165" fontId="1" fillId="0" borderId="1" xfId="10" applyNumberFormat="1" applyFont="1" applyFill="1" applyBorder="1" applyAlignment="1">
      <alignment horizontal="left" vertical="center" wrapText="1"/>
    </xf>
    <xf numFmtId="4" fontId="14" fillId="0" borderId="1" xfId="0" applyNumberFormat="1" applyFont="1" applyFill="1" applyBorder="1" applyAlignment="1">
      <alignment horizontal="right" vertical="center"/>
    </xf>
    <xf numFmtId="166" fontId="14" fillId="0" borderId="1" xfId="1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xf>
    <xf numFmtId="2" fontId="14" fillId="3" borderId="1" xfId="14"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2" fontId="14"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166" fontId="1" fillId="0" borderId="1" xfId="22" applyNumberFormat="1" applyFont="1" applyFill="1" applyBorder="1" applyAlignment="1">
      <alignment horizontal="left" vertical="center" wrapText="1"/>
    </xf>
    <xf numFmtId="165" fontId="14" fillId="0" borderId="1" xfId="10" applyNumberFormat="1" applyFont="1" applyFill="1" applyBorder="1" applyAlignment="1">
      <alignment horizontal="center" vertical="center" wrapText="1"/>
    </xf>
    <xf numFmtId="1" fontId="14" fillId="0" borderId="1" xfId="8" applyNumberFormat="1" applyFont="1" applyFill="1" applyBorder="1" applyAlignment="1">
      <alignment horizontal="center" vertical="center" wrapText="1"/>
    </xf>
    <xf numFmtId="4" fontId="13" fillId="0" borderId="1" xfId="0" applyNumberFormat="1" applyFont="1" applyFill="1" applyBorder="1" applyAlignment="1">
      <alignment horizontal="right" vertical="center"/>
    </xf>
    <xf numFmtId="0" fontId="14" fillId="0" borderId="1" xfId="8" applyFont="1" applyFill="1" applyBorder="1" applyAlignment="1">
      <alignment horizontal="left" vertical="center" wrapText="1"/>
    </xf>
    <xf numFmtId="49" fontId="14" fillId="0" borderId="1" xfId="8" applyNumberFormat="1" applyFont="1" applyFill="1" applyBorder="1" applyAlignment="1">
      <alignment horizontal="left" vertical="center" wrapText="1"/>
    </xf>
    <xf numFmtId="4" fontId="1" fillId="0" borderId="1" xfId="10" applyNumberFormat="1" applyFont="1" applyFill="1" applyBorder="1" applyAlignment="1">
      <alignment horizontal="center" vertical="center" wrapText="1"/>
    </xf>
    <xf numFmtId="166" fontId="14" fillId="0" borderId="1" xfId="0" applyNumberFormat="1" applyFont="1" applyFill="1" applyBorder="1" applyAlignment="1">
      <alignment horizontal="right" vertical="center"/>
    </xf>
    <xf numFmtId="4" fontId="14" fillId="0" borderId="1" xfId="12" applyNumberFormat="1" applyFont="1" applyFill="1" applyBorder="1" applyAlignment="1">
      <alignment horizontal="left" vertical="center" wrapText="1"/>
    </xf>
    <xf numFmtId="4" fontId="14" fillId="0" borderId="1" xfId="12" applyNumberFormat="1" applyFont="1" applyFill="1" applyBorder="1" applyAlignment="1">
      <alignment horizontal="center" vertical="center" wrapText="1"/>
    </xf>
    <xf numFmtId="0" fontId="14" fillId="0" borderId="1" xfId="6" applyNumberFormat="1" applyFont="1" applyFill="1" applyBorder="1" applyAlignment="1">
      <alignment horizontal="center" vertical="center" wrapText="1"/>
    </xf>
    <xf numFmtId="2" fontId="14" fillId="0" borderId="1" xfId="7" applyNumberFormat="1" applyFont="1" applyFill="1" applyBorder="1" applyAlignment="1">
      <alignment horizontal="left" vertical="center" wrapText="1"/>
    </xf>
    <xf numFmtId="4" fontId="1" fillId="0" borderId="1" xfId="20" applyNumberFormat="1" applyFont="1" applyFill="1" applyBorder="1" applyAlignment="1">
      <alignment horizontal="right" vertical="center"/>
    </xf>
    <xf numFmtId="4" fontId="8" fillId="0" borderId="1" xfId="20" applyNumberFormat="1" applyFont="1" applyFill="1" applyBorder="1" applyAlignment="1">
      <alignment horizontal="center" vertical="center" wrapText="1"/>
    </xf>
    <xf numFmtId="49" fontId="14" fillId="0" borderId="1" xfId="10" applyNumberFormat="1" applyFont="1" applyFill="1" applyBorder="1" applyAlignment="1">
      <alignment horizontal="center" vertical="center" wrapText="1"/>
    </xf>
    <xf numFmtId="0" fontId="14" fillId="0" borderId="1" xfId="18" applyFont="1" applyFill="1" applyBorder="1" applyAlignment="1">
      <alignment horizontal="left" vertical="center" wrapText="1"/>
    </xf>
    <xf numFmtId="0" fontId="14" fillId="0" borderId="1" xfId="14" applyFont="1" applyFill="1" applyBorder="1" applyAlignment="1">
      <alignment horizontal="center"/>
    </xf>
    <xf numFmtId="0" fontId="8" fillId="0" borderId="1" xfId="20" applyFont="1" applyFill="1" applyBorder="1" applyAlignment="1">
      <alignment horizontal="center" vertical="center" wrapText="1"/>
    </xf>
    <xf numFmtId="0" fontId="8" fillId="0" borderId="1" xfId="20" applyFont="1" applyFill="1" applyBorder="1" applyAlignment="1">
      <alignment horizontal="left" vertical="center" wrapText="1"/>
    </xf>
    <xf numFmtId="165" fontId="14" fillId="0" borderId="1" xfId="12" applyNumberFormat="1" applyFont="1" applyFill="1" applyBorder="1" applyAlignment="1">
      <alignment horizontal="left" vertical="center" wrapText="1"/>
    </xf>
    <xf numFmtId="3" fontId="1" fillId="0" borderId="1" xfId="20" applyNumberFormat="1" applyFont="1" applyFill="1" applyBorder="1" applyAlignment="1">
      <alignment horizontal="center" vertical="center" wrapText="1"/>
    </xf>
    <xf numFmtId="4" fontId="1" fillId="0" borderId="1" xfId="21" applyNumberFormat="1" applyFont="1" applyFill="1" applyBorder="1" applyAlignment="1">
      <alignment horizontal="left" vertical="center" wrapText="1"/>
    </xf>
    <xf numFmtId="0" fontId="14"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1" xfId="18" applyFont="1" applyFill="1" applyBorder="1" applyAlignment="1">
      <alignment horizontal="left" vertical="center" wrapText="1"/>
    </xf>
    <xf numFmtId="0" fontId="14" fillId="0" borderId="1" xfId="0" applyFont="1" applyFill="1" applyBorder="1" applyAlignment="1">
      <alignment horizontal="center"/>
    </xf>
    <xf numFmtId="0" fontId="37" fillId="0" borderId="1" xfId="8" applyFont="1" applyFill="1" applyBorder="1" applyAlignment="1">
      <alignment horizontal="left" vertical="center" wrapText="1"/>
    </xf>
    <xf numFmtId="0" fontId="14" fillId="0" borderId="1" xfId="0" applyFont="1" applyFill="1" applyBorder="1" applyAlignment="1">
      <alignment horizontal="center" vertical="center"/>
    </xf>
    <xf numFmtId="4" fontId="14" fillId="0" borderId="1" xfId="0" applyNumberFormat="1" applyFont="1" applyFill="1" applyBorder="1" applyAlignment="1">
      <alignment vertical="center"/>
    </xf>
    <xf numFmtId="165" fontId="14" fillId="0" borderId="1" xfId="12" applyNumberFormat="1" applyFont="1" applyFill="1" applyBorder="1" applyAlignment="1">
      <alignment horizontal="center" vertical="center" wrapText="1"/>
    </xf>
    <xf numFmtId="4" fontId="14" fillId="0" borderId="1" xfId="8" applyNumberFormat="1" applyFont="1" applyFill="1" applyBorder="1" applyAlignment="1">
      <alignment vertical="center" wrapText="1"/>
    </xf>
    <xf numFmtId="0" fontId="1" fillId="0" borderId="1" xfId="8" applyFont="1" applyFill="1" applyBorder="1" applyAlignment="1">
      <alignment horizontal="left" vertical="center" wrapText="1"/>
    </xf>
    <xf numFmtId="4" fontId="1" fillId="0" borderId="1" xfId="0" applyNumberFormat="1" applyFont="1" applyFill="1" applyBorder="1" applyAlignment="1">
      <alignment horizontal="right" vertical="center"/>
    </xf>
    <xf numFmtId="166" fontId="1" fillId="0" borderId="1" xfId="1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2" fontId="1" fillId="3" borderId="1" xfId="14" applyNumberFormat="1" applyFont="1" applyFill="1" applyBorder="1" applyAlignment="1">
      <alignment horizontal="center" vertical="center" wrapText="1"/>
    </xf>
    <xf numFmtId="0" fontId="14" fillId="3" borderId="1" xfId="14" applyFont="1" applyFill="1" applyBorder="1" applyAlignment="1">
      <alignment horizontal="center" vertical="center" wrapText="1"/>
    </xf>
    <xf numFmtId="0" fontId="14" fillId="0" borderId="1" xfId="0" applyFont="1" applyFill="1" applyBorder="1" applyAlignment="1">
      <alignment horizontal="left" vertical="center"/>
    </xf>
    <xf numFmtId="2" fontId="14" fillId="0" borderId="1" xfId="14" applyNumberFormat="1" applyFont="1" applyFill="1" applyBorder="1" applyAlignment="1">
      <alignment horizontal="center" vertical="center" wrapText="1"/>
    </xf>
    <xf numFmtId="0" fontId="37" fillId="0" borderId="1" xfId="0" applyFont="1" applyFill="1" applyBorder="1" applyAlignment="1">
      <alignment horizontal="left" vertical="center"/>
    </xf>
    <xf numFmtId="1" fontId="14" fillId="0" borderId="1" xfId="14" applyNumberFormat="1" applyFont="1" applyFill="1" applyBorder="1" applyAlignment="1">
      <alignment horizontal="center" vertical="center" wrapText="1"/>
    </xf>
    <xf numFmtId="0" fontId="2" fillId="0" borderId="0" xfId="0" applyFont="1" applyFill="1" applyBorder="1" applyAlignment="1" applyProtection="1">
      <alignment vertical="center" wrapText="1"/>
    </xf>
    <xf numFmtId="0" fontId="2" fillId="0" borderId="5" xfId="0" applyFont="1" applyFill="1" applyBorder="1" applyAlignment="1" applyProtection="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9" fillId="0" borderId="0" xfId="0" applyFont="1" applyAlignment="1">
      <alignment horizontal="center"/>
    </xf>
    <xf numFmtId="0" fontId="3" fillId="0" borderId="1" xfId="0" applyFont="1" applyBorder="1" applyAlignment="1">
      <alignment horizontal="center" vertical="center"/>
    </xf>
    <xf numFmtId="0" fontId="10"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32" fillId="0" borderId="1" xfId="0" applyFont="1" applyBorder="1" applyAlignment="1">
      <alignment horizontal="center" vertical="center"/>
    </xf>
    <xf numFmtId="0" fontId="10" fillId="0"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0" fillId="2" borderId="0" xfId="0" applyFont="1" applyFill="1" applyAlignment="1">
      <alignment horizontal="left" vertical="center"/>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1" fillId="0" borderId="0" xfId="0" applyFont="1" applyBorder="1" applyAlignment="1">
      <alignment horizontal="left"/>
    </xf>
    <xf numFmtId="0" fontId="13" fillId="0" borderId="0" xfId="0" applyFont="1" applyBorder="1" applyAlignment="1">
      <alignment horizontal="center" vertical="center" wrapText="1"/>
    </xf>
    <xf numFmtId="0" fontId="11" fillId="0" borderId="6" xfId="0" applyFont="1" applyBorder="1" applyAlignment="1">
      <alignment horizontal="center"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xf>
    <xf numFmtId="49" fontId="10" fillId="0" borderId="6" xfId="14" applyNumberFormat="1" applyFont="1" applyFill="1" applyBorder="1" applyAlignment="1">
      <alignment horizontal="center" vertical="center"/>
    </xf>
    <xf numFmtId="49" fontId="10" fillId="0" borderId="12" xfId="14" applyNumberFormat="1" applyFont="1" applyFill="1" applyBorder="1" applyAlignment="1">
      <alignment horizontal="center" vertical="center"/>
    </xf>
    <xf numFmtId="49" fontId="10" fillId="0" borderId="7" xfId="14" applyNumberFormat="1" applyFont="1" applyFill="1" applyBorder="1" applyAlignment="1">
      <alignment horizontal="center" vertical="center"/>
    </xf>
    <xf numFmtId="0" fontId="10" fillId="0" borderId="6" xfId="14" applyFont="1" applyFill="1" applyBorder="1" applyAlignment="1">
      <alignment horizontal="center" vertical="center" wrapText="1"/>
    </xf>
    <xf numFmtId="0" fontId="10" fillId="0" borderId="12" xfId="14" applyFont="1" applyFill="1" applyBorder="1" applyAlignment="1">
      <alignment horizontal="center" vertical="center" wrapText="1"/>
    </xf>
    <xf numFmtId="0" fontId="10" fillId="0" borderId="7" xfId="14" applyFont="1" applyFill="1" applyBorder="1" applyAlignment="1">
      <alignment horizontal="center" vertical="center" wrapText="1"/>
    </xf>
    <xf numFmtId="0" fontId="10" fillId="0" borderId="2" xfId="14" applyFont="1" applyFill="1" applyBorder="1" applyAlignment="1">
      <alignment horizontal="center" vertical="center" wrapText="1"/>
    </xf>
    <xf numFmtId="0" fontId="10" fillId="0" borderId="3"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12"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0" fillId="0" borderId="4" xfId="14" applyFont="1" applyFill="1" applyBorder="1" applyAlignment="1">
      <alignment horizontal="center" vertical="center" wrapText="1"/>
    </xf>
  </cellXfs>
  <cellStyles count="23">
    <cellStyle name="Comma" xfId="1" builtinId="3"/>
    <cellStyle name="Comma 8" xfId="5"/>
    <cellStyle name="Normal" xfId="0" builtinId="0"/>
    <cellStyle name="Normal 10 2" xfId="11"/>
    <cellStyle name="Normal 11 2" xfId="14"/>
    <cellStyle name="Normal 12" xfId="6"/>
    <cellStyle name="Normal 12 2" xfId="19"/>
    <cellStyle name="Normal 16" xfId="13"/>
    <cellStyle name="Normal 16 3" xfId="17"/>
    <cellStyle name="Normal 19" xfId="8"/>
    <cellStyle name="Normal 19 2" xfId="22"/>
    <cellStyle name="Normal 2" xfId="3"/>
    <cellStyle name="Normal 2 10 3" xfId="20"/>
    <cellStyle name="Normal 2 2 2" xfId="10"/>
    <cellStyle name="Normal 2 2 3" xfId="12"/>
    <cellStyle name="Normal 20 2" xfId="16"/>
    <cellStyle name="Normal 263" xfId="18"/>
    <cellStyle name="Normal 3 2 2" xfId="9"/>
    <cellStyle name="Normal 32" xfId="15"/>
    <cellStyle name="Normal 5 46" xfId="21"/>
    <cellStyle name="Normal 7" xfId="4"/>
    <cellStyle name="Normal_Cchuyen_TTCD" xfId="2"/>
    <cellStyle name="Normal_Sheet1 3"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10"/>
  <sheetViews>
    <sheetView workbookViewId="0">
      <selection activeCell="F3" sqref="F3"/>
    </sheetView>
  </sheetViews>
  <sheetFormatPr defaultRowHeight="16.5"/>
  <cols>
    <col min="1" max="1" width="5.140625" style="3" customWidth="1"/>
    <col min="2" max="2" width="13.42578125" style="3" customWidth="1"/>
    <col min="3" max="3" width="79.85546875" style="3" customWidth="1"/>
    <col min="4" max="256" width="9.140625" style="3"/>
    <col min="257" max="257" width="6.28515625" style="3" customWidth="1"/>
    <col min="258" max="258" width="15.28515625" style="3" customWidth="1"/>
    <col min="259" max="259" width="71.42578125" style="3" customWidth="1"/>
    <col min="260" max="512" width="9.140625" style="3"/>
    <col min="513" max="513" width="6.28515625" style="3" customWidth="1"/>
    <col min="514" max="514" width="15.28515625" style="3" customWidth="1"/>
    <col min="515" max="515" width="71.42578125" style="3" customWidth="1"/>
    <col min="516" max="768" width="9.140625" style="3"/>
    <col min="769" max="769" width="6.28515625" style="3" customWidth="1"/>
    <col min="770" max="770" width="15.28515625" style="3" customWidth="1"/>
    <col min="771" max="771" width="71.42578125" style="3" customWidth="1"/>
    <col min="772" max="1024" width="9.140625" style="3"/>
    <col min="1025" max="1025" width="6.28515625" style="3" customWidth="1"/>
    <col min="1026" max="1026" width="15.28515625" style="3" customWidth="1"/>
    <col min="1027" max="1027" width="71.42578125" style="3" customWidth="1"/>
    <col min="1028" max="1280" width="9.140625" style="3"/>
    <col min="1281" max="1281" width="6.28515625" style="3" customWidth="1"/>
    <col min="1282" max="1282" width="15.28515625" style="3" customWidth="1"/>
    <col min="1283" max="1283" width="71.42578125" style="3" customWidth="1"/>
    <col min="1284" max="1536" width="9.140625" style="3"/>
    <col min="1537" max="1537" width="6.28515625" style="3" customWidth="1"/>
    <col min="1538" max="1538" width="15.28515625" style="3" customWidth="1"/>
    <col min="1539" max="1539" width="71.42578125" style="3" customWidth="1"/>
    <col min="1540" max="1792" width="9.140625" style="3"/>
    <col min="1793" max="1793" width="6.28515625" style="3" customWidth="1"/>
    <col min="1794" max="1794" width="15.28515625" style="3" customWidth="1"/>
    <col min="1795" max="1795" width="71.42578125" style="3" customWidth="1"/>
    <col min="1796" max="2048" width="9.140625" style="3"/>
    <col min="2049" max="2049" width="6.28515625" style="3" customWidth="1"/>
    <col min="2050" max="2050" width="15.28515625" style="3" customWidth="1"/>
    <col min="2051" max="2051" width="71.42578125" style="3" customWidth="1"/>
    <col min="2052" max="2304" width="9.140625" style="3"/>
    <col min="2305" max="2305" width="6.28515625" style="3" customWidth="1"/>
    <col min="2306" max="2306" width="15.28515625" style="3" customWidth="1"/>
    <col min="2307" max="2307" width="71.42578125" style="3" customWidth="1"/>
    <col min="2308" max="2560" width="9.140625" style="3"/>
    <col min="2561" max="2561" width="6.28515625" style="3" customWidth="1"/>
    <col min="2562" max="2562" width="15.28515625" style="3" customWidth="1"/>
    <col min="2563" max="2563" width="71.42578125" style="3" customWidth="1"/>
    <col min="2564" max="2816" width="9.140625" style="3"/>
    <col min="2817" max="2817" width="6.28515625" style="3" customWidth="1"/>
    <col min="2818" max="2818" width="15.28515625" style="3" customWidth="1"/>
    <col min="2819" max="2819" width="71.42578125" style="3" customWidth="1"/>
    <col min="2820" max="3072" width="9.140625" style="3"/>
    <col min="3073" max="3073" width="6.28515625" style="3" customWidth="1"/>
    <col min="3074" max="3074" width="15.28515625" style="3" customWidth="1"/>
    <col min="3075" max="3075" width="71.42578125" style="3" customWidth="1"/>
    <col min="3076" max="3328" width="9.140625" style="3"/>
    <col min="3329" max="3329" width="6.28515625" style="3" customWidth="1"/>
    <col min="3330" max="3330" width="15.28515625" style="3" customWidth="1"/>
    <col min="3331" max="3331" width="71.42578125" style="3" customWidth="1"/>
    <col min="3332" max="3584" width="9.140625" style="3"/>
    <col min="3585" max="3585" width="6.28515625" style="3" customWidth="1"/>
    <col min="3586" max="3586" width="15.28515625" style="3" customWidth="1"/>
    <col min="3587" max="3587" width="71.42578125" style="3" customWidth="1"/>
    <col min="3588" max="3840" width="9.140625" style="3"/>
    <col min="3841" max="3841" width="6.28515625" style="3" customWidth="1"/>
    <col min="3842" max="3842" width="15.28515625" style="3" customWidth="1"/>
    <col min="3843" max="3843" width="71.42578125" style="3" customWidth="1"/>
    <col min="3844" max="4096" width="9.140625" style="3"/>
    <col min="4097" max="4097" width="6.28515625" style="3" customWidth="1"/>
    <col min="4098" max="4098" width="15.28515625" style="3" customWidth="1"/>
    <col min="4099" max="4099" width="71.42578125" style="3" customWidth="1"/>
    <col min="4100" max="4352" width="9.140625" style="3"/>
    <col min="4353" max="4353" width="6.28515625" style="3" customWidth="1"/>
    <col min="4354" max="4354" width="15.28515625" style="3" customWidth="1"/>
    <col min="4355" max="4355" width="71.42578125" style="3" customWidth="1"/>
    <col min="4356" max="4608" width="9.140625" style="3"/>
    <col min="4609" max="4609" width="6.28515625" style="3" customWidth="1"/>
    <col min="4610" max="4610" width="15.28515625" style="3" customWidth="1"/>
    <col min="4611" max="4611" width="71.42578125" style="3" customWidth="1"/>
    <col min="4612" max="4864" width="9.140625" style="3"/>
    <col min="4865" max="4865" width="6.28515625" style="3" customWidth="1"/>
    <col min="4866" max="4866" width="15.28515625" style="3" customWidth="1"/>
    <col min="4867" max="4867" width="71.42578125" style="3" customWidth="1"/>
    <col min="4868" max="5120" width="9.140625" style="3"/>
    <col min="5121" max="5121" width="6.28515625" style="3" customWidth="1"/>
    <col min="5122" max="5122" width="15.28515625" style="3" customWidth="1"/>
    <col min="5123" max="5123" width="71.42578125" style="3" customWidth="1"/>
    <col min="5124" max="5376" width="9.140625" style="3"/>
    <col min="5377" max="5377" width="6.28515625" style="3" customWidth="1"/>
    <col min="5378" max="5378" width="15.28515625" style="3" customWidth="1"/>
    <col min="5379" max="5379" width="71.42578125" style="3" customWidth="1"/>
    <col min="5380" max="5632" width="9.140625" style="3"/>
    <col min="5633" max="5633" width="6.28515625" style="3" customWidth="1"/>
    <col min="5634" max="5634" width="15.28515625" style="3" customWidth="1"/>
    <col min="5635" max="5635" width="71.42578125" style="3" customWidth="1"/>
    <col min="5636" max="5888" width="9.140625" style="3"/>
    <col min="5889" max="5889" width="6.28515625" style="3" customWidth="1"/>
    <col min="5890" max="5890" width="15.28515625" style="3" customWidth="1"/>
    <col min="5891" max="5891" width="71.42578125" style="3" customWidth="1"/>
    <col min="5892" max="6144" width="9.140625" style="3"/>
    <col min="6145" max="6145" width="6.28515625" style="3" customWidth="1"/>
    <col min="6146" max="6146" width="15.28515625" style="3" customWidth="1"/>
    <col min="6147" max="6147" width="71.42578125" style="3" customWidth="1"/>
    <col min="6148" max="6400" width="9.140625" style="3"/>
    <col min="6401" max="6401" width="6.28515625" style="3" customWidth="1"/>
    <col min="6402" max="6402" width="15.28515625" style="3" customWidth="1"/>
    <col min="6403" max="6403" width="71.42578125" style="3" customWidth="1"/>
    <col min="6404" max="6656" width="9.140625" style="3"/>
    <col min="6657" max="6657" width="6.28515625" style="3" customWidth="1"/>
    <col min="6658" max="6658" width="15.28515625" style="3" customWidth="1"/>
    <col min="6659" max="6659" width="71.42578125" style="3" customWidth="1"/>
    <col min="6660" max="6912" width="9.140625" style="3"/>
    <col min="6913" max="6913" width="6.28515625" style="3" customWidth="1"/>
    <col min="6914" max="6914" width="15.28515625" style="3" customWidth="1"/>
    <col min="6915" max="6915" width="71.42578125" style="3" customWidth="1"/>
    <col min="6916" max="7168" width="9.140625" style="3"/>
    <col min="7169" max="7169" width="6.28515625" style="3" customWidth="1"/>
    <col min="7170" max="7170" width="15.28515625" style="3" customWidth="1"/>
    <col min="7171" max="7171" width="71.42578125" style="3" customWidth="1"/>
    <col min="7172" max="7424" width="9.140625" style="3"/>
    <col min="7425" max="7425" width="6.28515625" style="3" customWidth="1"/>
    <col min="7426" max="7426" width="15.28515625" style="3" customWidth="1"/>
    <col min="7427" max="7427" width="71.42578125" style="3" customWidth="1"/>
    <col min="7428" max="7680" width="9.140625" style="3"/>
    <col min="7681" max="7681" width="6.28515625" style="3" customWidth="1"/>
    <col min="7682" max="7682" width="15.28515625" style="3" customWidth="1"/>
    <col min="7683" max="7683" width="71.42578125" style="3" customWidth="1"/>
    <col min="7684" max="7936" width="9.140625" style="3"/>
    <col min="7937" max="7937" width="6.28515625" style="3" customWidth="1"/>
    <col min="7938" max="7938" width="15.28515625" style="3" customWidth="1"/>
    <col min="7939" max="7939" width="71.42578125" style="3" customWidth="1"/>
    <col min="7940" max="8192" width="9.140625" style="3"/>
    <col min="8193" max="8193" width="6.28515625" style="3" customWidth="1"/>
    <col min="8194" max="8194" width="15.28515625" style="3" customWidth="1"/>
    <col min="8195" max="8195" width="71.42578125" style="3" customWidth="1"/>
    <col min="8196" max="8448" width="9.140625" style="3"/>
    <col min="8449" max="8449" width="6.28515625" style="3" customWidth="1"/>
    <col min="8450" max="8450" width="15.28515625" style="3" customWidth="1"/>
    <col min="8451" max="8451" width="71.42578125" style="3" customWidth="1"/>
    <col min="8452" max="8704" width="9.140625" style="3"/>
    <col min="8705" max="8705" width="6.28515625" style="3" customWidth="1"/>
    <col min="8706" max="8706" width="15.28515625" style="3" customWidth="1"/>
    <col min="8707" max="8707" width="71.42578125" style="3" customWidth="1"/>
    <col min="8708" max="8960" width="9.140625" style="3"/>
    <col min="8961" max="8961" width="6.28515625" style="3" customWidth="1"/>
    <col min="8962" max="8962" width="15.28515625" style="3" customWidth="1"/>
    <col min="8963" max="8963" width="71.42578125" style="3" customWidth="1"/>
    <col min="8964" max="9216" width="9.140625" style="3"/>
    <col min="9217" max="9217" width="6.28515625" style="3" customWidth="1"/>
    <col min="9218" max="9218" width="15.28515625" style="3" customWidth="1"/>
    <col min="9219" max="9219" width="71.42578125" style="3" customWidth="1"/>
    <col min="9220" max="9472" width="9.140625" style="3"/>
    <col min="9473" max="9473" width="6.28515625" style="3" customWidth="1"/>
    <col min="9474" max="9474" width="15.28515625" style="3" customWidth="1"/>
    <col min="9475" max="9475" width="71.42578125" style="3" customWidth="1"/>
    <col min="9476" max="9728" width="9.140625" style="3"/>
    <col min="9729" max="9729" width="6.28515625" style="3" customWidth="1"/>
    <col min="9730" max="9730" width="15.28515625" style="3" customWidth="1"/>
    <col min="9731" max="9731" width="71.42578125" style="3" customWidth="1"/>
    <col min="9732" max="9984" width="9.140625" style="3"/>
    <col min="9985" max="9985" width="6.28515625" style="3" customWidth="1"/>
    <col min="9986" max="9986" width="15.28515625" style="3" customWidth="1"/>
    <col min="9987" max="9987" width="71.42578125" style="3" customWidth="1"/>
    <col min="9988" max="10240" width="9.140625" style="3"/>
    <col min="10241" max="10241" width="6.28515625" style="3" customWidth="1"/>
    <col min="10242" max="10242" width="15.28515625" style="3" customWidth="1"/>
    <col min="10243" max="10243" width="71.42578125" style="3" customWidth="1"/>
    <col min="10244" max="10496" width="9.140625" style="3"/>
    <col min="10497" max="10497" width="6.28515625" style="3" customWidth="1"/>
    <col min="10498" max="10498" width="15.28515625" style="3" customWidth="1"/>
    <col min="10499" max="10499" width="71.42578125" style="3" customWidth="1"/>
    <col min="10500" max="10752" width="9.140625" style="3"/>
    <col min="10753" max="10753" width="6.28515625" style="3" customWidth="1"/>
    <col min="10754" max="10754" width="15.28515625" style="3" customWidth="1"/>
    <col min="10755" max="10755" width="71.42578125" style="3" customWidth="1"/>
    <col min="10756" max="11008" width="9.140625" style="3"/>
    <col min="11009" max="11009" width="6.28515625" style="3" customWidth="1"/>
    <col min="11010" max="11010" width="15.28515625" style="3" customWidth="1"/>
    <col min="11011" max="11011" width="71.42578125" style="3" customWidth="1"/>
    <col min="11012" max="11264" width="9.140625" style="3"/>
    <col min="11265" max="11265" width="6.28515625" style="3" customWidth="1"/>
    <col min="11266" max="11266" width="15.28515625" style="3" customWidth="1"/>
    <col min="11267" max="11267" width="71.42578125" style="3" customWidth="1"/>
    <col min="11268" max="11520" width="9.140625" style="3"/>
    <col min="11521" max="11521" width="6.28515625" style="3" customWidth="1"/>
    <col min="11522" max="11522" width="15.28515625" style="3" customWidth="1"/>
    <col min="11523" max="11523" width="71.42578125" style="3" customWidth="1"/>
    <col min="11524" max="11776" width="9.140625" style="3"/>
    <col min="11777" max="11777" width="6.28515625" style="3" customWidth="1"/>
    <col min="11778" max="11778" width="15.28515625" style="3" customWidth="1"/>
    <col min="11779" max="11779" width="71.42578125" style="3" customWidth="1"/>
    <col min="11780" max="12032" width="9.140625" style="3"/>
    <col min="12033" max="12033" width="6.28515625" style="3" customWidth="1"/>
    <col min="12034" max="12034" width="15.28515625" style="3" customWidth="1"/>
    <col min="12035" max="12035" width="71.42578125" style="3" customWidth="1"/>
    <col min="12036" max="12288" width="9.140625" style="3"/>
    <col min="12289" max="12289" width="6.28515625" style="3" customWidth="1"/>
    <col min="12290" max="12290" width="15.28515625" style="3" customWidth="1"/>
    <col min="12291" max="12291" width="71.42578125" style="3" customWidth="1"/>
    <col min="12292" max="12544" width="9.140625" style="3"/>
    <col min="12545" max="12545" width="6.28515625" style="3" customWidth="1"/>
    <col min="12546" max="12546" width="15.28515625" style="3" customWidth="1"/>
    <col min="12547" max="12547" width="71.42578125" style="3" customWidth="1"/>
    <col min="12548" max="12800" width="9.140625" style="3"/>
    <col min="12801" max="12801" width="6.28515625" style="3" customWidth="1"/>
    <col min="12802" max="12802" width="15.28515625" style="3" customWidth="1"/>
    <col min="12803" max="12803" width="71.42578125" style="3" customWidth="1"/>
    <col min="12804" max="13056" width="9.140625" style="3"/>
    <col min="13057" max="13057" width="6.28515625" style="3" customWidth="1"/>
    <col min="13058" max="13058" width="15.28515625" style="3" customWidth="1"/>
    <col min="13059" max="13059" width="71.42578125" style="3" customWidth="1"/>
    <col min="13060" max="13312" width="9.140625" style="3"/>
    <col min="13313" max="13313" width="6.28515625" style="3" customWidth="1"/>
    <col min="13314" max="13314" width="15.28515625" style="3" customWidth="1"/>
    <col min="13315" max="13315" width="71.42578125" style="3" customWidth="1"/>
    <col min="13316" max="13568" width="9.140625" style="3"/>
    <col min="13569" max="13569" width="6.28515625" style="3" customWidth="1"/>
    <col min="13570" max="13570" width="15.28515625" style="3" customWidth="1"/>
    <col min="13571" max="13571" width="71.42578125" style="3" customWidth="1"/>
    <col min="13572" max="13824" width="9.140625" style="3"/>
    <col min="13825" max="13825" width="6.28515625" style="3" customWidth="1"/>
    <col min="13826" max="13826" width="15.28515625" style="3" customWidth="1"/>
    <col min="13827" max="13827" width="71.42578125" style="3" customWidth="1"/>
    <col min="13828" max="14080" width="9.140625" style="3"/>
    <col min="14081" max="14081" width="6.28515625" style="3" customWidth="1"/>
    <col min="14082" max="14082" width="15.28515625" style="3" customWidth="1"/>
    <col min="14083" max="14083" width="71.42578125" style="3" customWidth="1"/>
    <col min="14084" max="14336" width="9.140625" style="3"/>
    <col min="14337" max="14337" width="6.28515625" style="3" customWidth="1"/>
    <col min="14338" max="14338" width="15.28515625" style="3" customWidth="1"/>
    <col min="14339" max="14339" width="71.42578125" style="3" customWidth="1"/>
    <col min="14340" max="14592" width="9.140625" style="3"/>
    <col min="14593" max="14593" width="6.28515625" style="3" customWidth="1"/>
    <col min="14594" max="14594" width="15.28515625" style="3" customWidth="1"/>
    <col min="14595" max="14595" width="71.42578125" style="3" customWidth="1"/>
    <col min="14596" max="14848" width="9.140625" style="3"/>
    <col min="14849" max="14849" width="6.28515625" style="3" customWidth="1"/>
    <col min="14850" max="14850" width="15.28515625" style="3" customWidth="1"/>
    <col min="14851" max="14851" width="71.42578125" style="3" customWidth="1"/>
    <col min="14852" max="15104" width="9.140625" style="3"/>
    <col min="15105" max="15105" width="6.28515625" style="3" customWidth="1"/>
    <col min="15106" max="15106" width="15.28515625" style="3" customWidth="1"/>
    <col min="15107" max="15107" width="71.42578125" style="3" customWidth="1"/>
    <col min="15108" max="15360" width="9.140625" style="3"/>
    <col min="15361" max="15361" width="6.28515625" style="3" customWidth="1"/>
    <col min="15362" max="15362" width="15.28515625" style="3" customWidth="1"/>
    <col min="15363" max="15363" width="71.42578125" style="3" customWidth="1"/>
    <col min="15364" max="15616" width="9.140625" style="3"/>
    <col min="15617" max="15617" width="6.28515625" style="3" customWidth="1"/>
    <col min="15618" max="15618" width="15.28515625" style="3" customWidth="1"/>
    <col min="15619" max="15619" width="71.42578125" style="3" customWidth="1"/>
    <col min="15620" max="15872" width="9.140625" style="3"/>
    <col min="15873" max="15873" width="6.28515625" style="3" customWidth="1"/>
    <col min="15874" max="15874" width="15.28515625" style="3" customWidth="1"/>
    <col min="15875" max="15875" width="71.42578125" style="3" customWidth="1"/>
    <col min="15876" max="16128" width="9.140625" style="3"/>
    <col min="16129" max="16129" width="6.28515625" style="3" customWidth="1"/>
    <col min="16130" max="16130" width="15.28515625" style="3" customWidth="1"/>
    <col min="16131" max="16131" width="71.42578125" style="3" customWidth="1"/>
    <col min="16132" max="16384" width="9.140625" style="3"/>
  </cols>
  <sheetData>
    <row r="1" spans="1:3" ht="51.6" customHeight="1">
      <c r="A1" s="197" t="s">
        <v>214</v>
      </c>
      <c r="B1" s="198"/>
      <c r="C1" s="198"/>
    </row>
    <row r="2" spans="1:3" ht="42.75" customHeight="1">
      <c r="A2" s="4" t="s">
        <v>0</v>
      </c>
      <c r="B2" s="4" t="s">
        <v>123</v>
      </c>
      <c r="C2" s="4" t="s">
        <v>124</v>
      </c>
    </row>
    <row r="3" spans="1:3" ht="34.5" customHeight="1">
      <c r="A3" s="5">
        <v>1</v>
      </c>
      <c r="B3" s="5" t="s">
        <v>125</v>
      </c>
      <c r="C3" s="6" t="s">
        <v>207</v>
      </c>
    </row>
    <row r="4" spans="1:3" ht="34.5" customHeight="1">
      <c r="A4" s="5">
        <v>2</v>
      </c>
      <c r="B4" s="5" t="s">
        <v>126</v>
      </c>
      <c r="C4" s="6" t="s">
        <v>209</v>
      </c>
    </row>
    <row r="5" spans="1:3" ht="34.5" customHeight="1">
      <c r="A5" s="5">
        <v>3</v>
      </c>
      <c r="B5" s="5" t="s">
        <v>127</v>
      </c>
      <c r="C5" s="6" t="s">
        <v>210</v>
      </c>
    </row>
    <row r="6" spans="1:3" ht="34.5" customHeight="1">
      <c r="A6" s="5">
        <v>4</v>
      </c>
      <c r="B6" s="5" t="s">
        <v>128</v>
      </c>
      <c r="C6" s="6" t="s">
        <v>211</v>
      </c>
    </row>
    <row r="7" spans="1:3" ht="34.5" customHeight="1">
      <c r="A7" s="5">
        <v>5</v>
      </c>
      <c r="B7" s="5" t="s">
        <v>129</v>
      </c>
      <c r="C7" s="6" t="s">
        <v>212</v>
      </c>
    </row>
    <row r="8" spans="1:3" ht="34.5" customHeight="1">
      <c r="A8" s="5">
        <v>6</v>
      </c>
      <c r="B8" s="5" t="s">
        <v>130</v>
      </c>
      <c r="C8" s="6" t="s">
        <v>213</v>
      </c>
    </row>
    <row r="9" spans="1:3" ht="34.5" customHeight="1">
      <c r="A9" s="5">
        <v>7</v>
      </c>
      <c r="B9" s="5" t="s">
        <v>131</v>
      </c>
      <c r="C9" s="6" t="s">
        <v>293</v>
      </c>
    </row>
    <row r="10" spans="1:3">
      <c r="A10" s="7"/>
    </row>
  </sheetData>
  <mergeCells count="1">
    <mergeCell ref="A1:C1"/>
  </mergeCells>
  <pageMargins left="0.93" right="0.2"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K57"/>
  <sheetViews>
    <sheetView tabSelected="1" topLeftCell="A25" workbookViewId="0">
      <selection activeCell="N12" sqref="N12"/>
    </sheetView>
  </sheetViews>
  <sheetFormatPr defaultColWidth="9.140625" defaultRowHeight="15"/>
  <cols>
    <col min="1" max="1" width="3.42578125" style="8" customWidth="1"/>
    <col min="2" max="2" width="34.42578125" style="8" customWidth="1"/>
    <col min="3" max="3" width="6.140625" style="8" customWidth="1"/>
    <col min="4" max="4" width="13" style="8" customWidth="1"/>
    <col min="5" max="5" width="9.28515625" style="8" customWidth="1"/>
    <col min="6" max="6" width="9.7109375" style="8" customWidth="1"/>
    <col min="7" max="7" width="10.28515625" style="8" customWidth="1"/>
    <col min="8" max="11" width="9.7109375" style="8" customWidth="1"/>
    <col min="12" max="16384" width="9.140625" style="8"/>
  </cols>
  <sheetData>
    <row r="1" spans="1:11">
      <c r="A1" s="8" t="s">
        <v>125</v>
      </c>
      <c r="D1" s="9"/>
      <c r="E1" s="9"/>
      <c r="F1" s="10"/>
      <c r="G1" s="10"/>
      <c r="H1" s="10"/>
      <c r="I1" s="10"/>
      <c r="J1" s="10"/>
      <c r="K1" s="10"/>
    </row>
    <row r="2" spans="1:11" ht="15.75">
      <c r="A2" s="199" t="s">
        <v>206</v>
      </c>
      <c r="B2" s="199"/>
      <c r="C2" s="199"/>
      <c r="D2" s="199"/>
      <c r="E2" s="199"/>
      <c r="F2" s="199"/>
      <c r="G2" s="199"/>
      <c r="H2" s="199"/>
      <c r="I2" s="199"/>
      <c r="J2" s="199"/>
      <c r="K2" s="199"/>
    </row>
    <row r="3" spans="1:11">
      <c r="A3" s="11"/>
      <c r="B3" s="11"/>
      <c r="C3" s="11"/>
      <c r="D3" s="11"/>
      <c r="E3" s="11"/>
      <c r="F3" s="11"/>
      <c r="G3" s="11"/>
      <c r="H3" s="11"/>
      <c r="I3" s="11"/>
      <c r="J3" s="11"/>
      <c r="K3" s="11"/>
    </row>
    <row r="4" spans="1:11">
      <c r="A4" s="200" t="s">
        <v>0</v>
      </c>
      <c r="B4" s="200" t="s">
        <v>1</v>
      </c>
      <c r="C4" s="200" t="s">
        <v>2</v>
      </c>
      <c r="D4" s="200" t="s">
        <v>242</v>
      </c>
      <c r="E4" s="200"/>
      <c r="F4" s="200" t="s">
        <v>132</v>
      </c>
      <c r="G4" s="200"/>
      <c r="H4" s="200"/>
      <c r="I4" s="200"/>
      <c r="J4" s="200"/>
      <c r="K4" s="200"/>
    </row>
    <row r="5" spans="1:11" ht="39.6" customHeight="1">
      <c r="A5" s="200"/>
      <c r="B5" s="200"/>
      <c r="C5" s="200"/>
      <c r="D5" s="1" t="s">
        <v>133</v>
      </c>
      <c r="E5" s="1" t="s">
        <v>134</v>
      </c>
      <c r="F5" s="1" t="s">
        <v>150</v>
      </c>
      <c r="G5" s="1" t="s">
        <v>151</v>
      </c>
      <c r="H5" s="1" t="s">
        <v>152</v>
      </c>
      <c r="I5" s="1" t="s">
        <v>153</v>
      </c>
      <c r="J5" s="1" t="s">
        <v>154</v>
      </c>
      <c r="K5" s="1" t="s">
        <v>155</v>
      </c>
    </row>
    <row r="6" spans="1:11">
      <c r="A6" s="79"/>
      <c r="B6" s="80" t="s">
        <v>145</v>
      </c>
      <c r="C6" s="79"/>
      <c r="D6" s="127">
        <v>5897.2965000000004</v>
      </c>
      <c r="E6" s="127">
        <v>100</v>
      </c>
      <c r="F6" s="128">
        <v>556.36790000000019</v>
      </c>
      <c r="G6" s="128">
        <v>2436.4416000000001</v>
      </c>
      <c r="H6" s="128">
        <v>836.14469999999994</v>
      </c>
      <c r="I6" s="128">
        <v>469.18</v>
      </c>
      <c r="J6" s="128">
        <v>857.65030000000002</v>
      </c>
      <c r="K6" s="128">
        <v>741.5100000000001</v>
      </c>
    </row>
    <row r="7" spans="1:11">
      <c r="A7" s="38">
        <v>1</v>
      </c>
      <c r="B7" s="39" t="s">
        <v>51</v>
      </c>
      <c r="C7" s="38" t="s">
        <v>3</v>
      </c>
      <c r="D7" s="127">
        <v>3798.8150000000001</v>
      </c>
      <c r="E7" s="127">
        <v>64.416211733630817</v>
      </c>
      <c r="F7" s="127">
        <v>321.86560000000009</v>
      </c>
      <c r="G7" s="50">
        <v>1618.7404000000001</v>
      </c>
      <c r="H7" s="50">
        <v>547.20370000000003</v>
      </c>
      <c r="I7" s="50">
        <v>248.75</v>
      </c>
      <c r="J7" s="50">
        <v>586.1653</v>
      </c>
      <c r="K7" s="50">
        <v>476.09000000000003</v>
      </c>
    </row>
    <row r="8" spans="1:11">
      <c r="A8" s="40" t="s">
        <v>52</v>
      </c>
      <c r="B8" s="41" t="s">
        <v>53</v>
      </c>
      <c r="C8" s="40" t="s">
        <v>4</v>
      </c>
      <c r="D8" s="47">
        <v>1608.9108500000002</v>
      </c>
      <c r="E8" s="47">
        <v>27.282176671971641</v>
      </c>
      <c r="F8" s="71">
        <v>10.890400000000001</v>
      </c>
      <c r="G8" s="71">
        <v>425.29</v>
      </c>
      <c r="H8" s="71">
        <v>338.32</v>
      </c>
      <c r="I8" s="71">
        <v>119.01</v>
      </c>
      <c r="J8" s="71">
        <v>301.75045</v>
      </c>
      <c r="K8" s="71">
        <f>415.65+3.67</f>
        <v>419.32</v>
      </c>
    </row>
    <row r="9" spans="1:11">
      <c r="A9" s="42"/>
      <c r="B9" s="43" t="s">
        <v>157</v>
      </c>
      <c r="C9" s="44" t="s">
        <v>5</v>
      </c>
      <c r="D9" s="47">
        <v>1504.6599999999999</v>
      </c>
      <c r="E9" s="47">
        <v>25.464380161316292</v>
      </c>
      <c r="F9" s="129">
        <v>9.4</v>
      </c>
      <c r="G9" s="129">
        <v>424.86</v>
      </c>
      <c r="H9" s="129">
        <v>300.44</v>
      </c>
      <c r="I9" s="129">
        <v>99.67</v>
      </c>
      <c r="J9" s="129">
        <v>290.39</v>
      </c>
      <c r="K9" s="129">
        <f>381.9+3.67</f>
        <v>385.57</v>
      </c>
    </row>
    <row r="10" spans="1:11">
      <c r="A10" s="40" t="s">
        <v>54</v>
      </c>
      <c r="B10" s="45" t="s">
        <v>55</v>
      </c>
      <c r="C10" s="46" t="s">
        <v>6</v>
      </c>
      <c r="D10" s="47">
        <v>85.504449999999991</v>
      </c>
      <c r="E10" s="47">
        <v>1.4498923362595044</v>
      </c>
      <c r="F10" s="71">
        <v>8.5939999999999994</v>
      </c>
      <c r="G10" s="71">
        <v>41.39</v>
      </c>
      <c r="H10" s="71">
        <v>21.31</v>
      </c>
      <c r="I10" s="71">
        <v>0.8</v>
      </c>
      <c r="J10" s="71">
        <v>11.93045</v>
      </c>
      <c r="K10" s="71">
        <f>1.48+0.04</f>
        <v>1.52</v>
      </c>
    </row>
    <row r="11" spans="1:11">
      <c r="A11" s="40" t="s">
        <v>56</v>
      </c>
      <c r="B11" s="41" t="s">
        <v>57</v>
      </c>
      <c r="C11" s="40" t="s">
        <v>7</v>
      </c>
      <c r="D11" s="47">
        <v>348.9051</v>
      </c>
      <c r="E11" s="47">
        <v>5.9163567577109273</v>
      </c>
      <c r="F11" s="71">
        <v>48.660400000000003</v>
      </c>
      <c r="G11" s="71">
        <v>181.73000000000002</v>
      </c>
      <c r="H11" s="71">
        <v>26.5002</v>
      </c>
      <c r="I11" s="71">
        <v>37.18</v>
      </c>
      <c r="J11" s="71">
        <v>18.5045</v>
      </c>
      <c r="K11" s="71">
        <v>36.33</v>
      </c>
    </row>
    <row r="12" spans="1:11">
      <c r="A12" s="40" t="s">
        <v>58</v>
      </c>
      <c r="B12" s="41" t="s">
        <v>59</v>
      </c>
      <c r="C12" s="40" t="s">
        <v>8</v>
      </c>
      <c r="D12" s="47">
        <v>1381.0547500000002</v>
      </c>
      <c r="E12" s="47">
        <v>23.418438431915373</v>
      </c>
      <c r="F12" s="71">
        <v>231.27040000000002</v>
      </c>
      <c r="G12" s="71">
        <v>797.92039999999997</v>
      </c>
      <c r="H12" s="71">
        <v>140.90350000000001</v>
      </c>
      <c r="I12" s="71">
        <v>49.73</v>
      </c>
      <c r="J12" s="71">
        <v>161.23044999999999</v>
      </c>
      <c r="K12" s="71">
        <v>0</v>
      </c>
    </row>
    <row r="13" spans="1:11">
      <c r="A13" s="40" t="s">
        <v>60</v>
      </c>
      <c r="B13" s="41" t="s">
        <v>61</v>
      </c>
      <c r="C13" s="40" t="s">
        <v>9</v>
      </c>
      <c r="D13" s="47">
        <v>0</v>
      </c>
      <c r="E13" s="47">
        <v>0</v>
      </c>
      <c r="F13" s="71">
        <v>0</v>
      </c>
      <c r="G13" s="71">
        <v>0</v>
      </c>
      <c r="H13" s="71">
        <v>0</v>
      </c>
      <c r="I13" s="71">
        <v>0</v>
      </c>
      <c r="J13" s="71">
        <v>0</v>
      </c>
      <c r="K13" s="71">
        <v>0</v>
      </c>
    </row>
    <row r="14" spans="1:11">
      <c r="A14" s="40" t="s">
        <v>62</v>
      </c>
      <c r="B14" s="41" t="s">
        <v>63</v>
      </c>
      <c r="C14" s="40" t="s">
        <v>10</v>
      </c>
      <c r="D14" s="47">
        <v>298.74084999999997</v>
      </c>
      <c r="E14" s="47">
        <v>5.0657254557236513</v>
      </c>
      <c r="F14" s="71">
        <v>22.2804</v>
      </c>
      <c r="G14" s="71">
        <v>165.29</v>
      </c>
      <c r="H14" s="71">
        <v>16.64</v>
      </c>
      <c r="I14" s="71">
        <v>24.44</v>
      </c>
      <c r="J14" s="71">
        <v>70.090450000000004</v>
      </c>
      <c r="K14" s="71">
        <v>0</v>
      </c>
    </row>
    <row r="15" spans="1:11" ht="25.5">
      <c r="A15" s="40"/>
      <c r="B15" s="41" t="s">
        <v>231</v>
      </c>
      <c r="C15" s="40" t="s">
        <v>232</v>
      </c>
      <c r="D15" s="47"/>
      <c r="E15" s="47"/>
      <c r="F15" s="71"/>
      <c r="G15" s="71"/>
      <c r="H15" s="71"/>
      <c r="I15" s="71"/>
      <c r="J15" s="71"/>
      <c r="K15" s="71"/>
    </row>
    <row r="16" spans="1:11">
      <c r="A16" s="40" t="s">
        <v>121</v>
      </c>
      <c r="B16" s="41" t="s">
        <v>64</v>
      </c>
      <c r="C16" s="40" t="s">
        <v>11</v>
      </c>
      <c r="D16" s="47">
        <v>40.204499999999996</v>
      </c>
      <c r="E16" s="47">
        <v>0.68174459262816434</v>
      </c>
      <c r="F16" s="130">
        <v>0.17</v>
      </c>
      <c r="G16" s="130">
        <v>0</v>
      </c>
      <c r="H16" s="130">
        <v>3.5300000000000002</v>
      </c>
      <c r="I16" s="130">
        <v>17.59</v>
      </c>
      <c r="J16" s="130">
        <v>4.9044999999999996</v>
      </c>
      <c r="K16" s="130">
        <v>14.01</v>
      </c>
    </row>
    <row r="17" spans="1:11">
      <c r="A17" s="40" t="s">
        <v>65</v>
      </c>
      <c r="B17" s="41" t="s">
        <v>146</v>
      </c>
      <c r="C17" s="40" t="s">
        <v>147</v>
      </c>
      <c r="D17" s="47">
        <v>0</v>
      </c>
      <c r="E17" s="47">
        <v>0</v>
      </c>
      <c r="F17" s="71">
        <v>0</v>
      </c>
      <c r="G17" s="71">
        <v>0</v>
      </c>
      <c r="H17" s="71">
        <v>0</v>
      </c>
      <c r="I17" s="71">
        <v>0</v>
      </c>
      <c r="J17" s="71">
        <v>0</v>
      </c>
      <c r="K17" s="71">
        <v>0</v>
      </c>
    </row>
    <row r="18" spans="1:11">
      <c r="A18" s="40" t="s">
        <v>233</v>
      </c>
      <c r="B18" s="41" t="s">
        <v>66</v>
      </c>
      <c r="C18" s="40" t="s">
        <v>12</v>
      </c>
      <c r="D18" s="47">
        <v>35.494500000000002</v>
      </c>
      <c r="E18" s="47">
        <v>0.60187748742156677</v>
      </c>
      <c r="F18" s="71">
        <v>0</v>
      </c>
      <c r="G18" s="71">
        <v>9.120000000000001</v>
      </c>
      <c r="H18" s="71">
        <v>0</v>
      </c>
      <c r="I18" s="71">
        <v>0</v>
      </c>
      <c r="J18" s="71">
        <v>17.7545</v>
      </c>
      <c r="K18" s="71">
        <f>8.62-3.71</f>
        <v>4.9099999999999993</v>
      </c>
    </row>
    <row r="19" spans="1:11">
      <c r="A19" s="38">
        <v>2</v>
      </c>
      <c r="B19" s="39" t="s">
        <v>67</v>
      </c>
      <c r="C19" s="38" t="s">
        <v>13</v>
      </c>
      <c r="D19" s="127">
        <v>1937.6</v>
      </c>
      <c r="E19" s="127">
        <v>32.855843351271204</v>
      </c>
      <c r="F19" s="69">
        <v>226.93630000000002</v>
      </c>
      <c r="G19" s="69">
        <v>729.49520000000007</v>
      </c>
      <c r="H19" s="69">
        <v>281.4559999999999</v>
      </c>
      <c r="I19" s="69">
        <v>210.82699999999997</v>
      </c>
      <c r="J19" s="69">
        <v>256.81</v>
      </c>
      <c r="K19" s="69">
        <v>232.07999999999998</v>
      </c>
    </row>
    <row r="20" spans="1:11">
      <c r="A20" s="40" t="s">
        <v>68</v>
      </c>
      <c r="B20" s="41" t="s">
        <v>69</v>
      </c>
      <c r="C20" s="40" t="s">
        <v>14</v>
      </c>
      <c r="D20" s="47">
        <v>51.366</v>
      </c>
      <c r="E20" s="47">
        <v>0.87100928366074182</v>
      </c>
      <c r="F20" s="71">
        <v>0.65</v>
      </c>
      <c r="G20" s="71">
        <v>48.260000000000005</v>
      </c>
      <c r="H20" s="71">
        <v>0.02</v>
      </c>
      <c r="I20" s="71">
        <v>2.4359999999999999</v>
      </c>
      <c r="J20" s="71">
        <v>0</v>
      </c>
      <c r="K20" s="71">
        <v>0</v>
      </c>
    </row>
    <row r="21" spans="1:11">
      <c r="A21" s="40" t="s">
        <v>70</v>
      </c>
      <c r="B21" s="41" t="s">
        <v>71</v>
      </c>
      <c r="C21" s="40" t="s">
        <v>15</v>
      </c>
      <c r="D21" s="47">
        <v>3</v>
      </c>
      <c r="E21" s="47">
        <v>5.0870767647514407E-2</v>
      </c>
      <c r="F21" s="71">
        <v>0.54</v>
      </c>
      <c r="G21" s="71">
        <v>0.2</v>
      </c>
      <c r="H21" s="71">
        <v>0.21</v>
      </c>
      <c r="I21" s="71">
        <v>1.85</v>
      </c>
      <c r="J21" s="71">
        <v>0.2</v>
      </c>
      <c r="K21" s="71">
        <v>0</v>
      </c>
    </row>
    <row r="22" spans="1:11">
      <c r="A22" s="40" t="s">
        <v>72</v>
      </c>
      <c r="B22" s="41" t="s">
        <v>73</v>
      </c>
      <c r="C22" s="40" t="s">
        <v>16</v>
      </c>
      <c r="D22" s="47">
        <v>0</v>
      </c>
      <c r="E22" s="47">
        <v>0</v>
      </c>
      <c r="F22" s="71">
        <v>0</v>
      </c>
      <c r="G22" s="71">
        <v>0</v>
      </c>
      <c r="H22" s="71">
        <v>0</v>
      </c>
      <c r="I22" s="71">
        <v>0</v>
      </c>
      <c r="J22" s="71">
        <v>0</v>
      </c>
      <c r="K22" s="71">
        <v>0</v>
      </c>
    </row>
    <row r="23" spans="1:11">
      <c r="A23" s="40" t="s">
        <v>74</v>
      </c>
      <c r="B23" s="41" t="s">
        <v>76</v>
      </c>
      <c r="C23" s="40" t="s">
        <v>17</v>
      </c>
      <c r="D23" s="47">
        <v>120.26000000000002</v>
      </c>
      <c r="E23" s="47">
        <v>2.0392395057633612</v>
      </c>
      <c r="F23" s="71">
        <v>0</v>
      </c>
      <c r="G23" s="71">
        <v>106.29</v>
      </c>
      <c r="H23" s="71">
        <v>0</v>
      </c>
      <c r="I23" s="71">
        <v>5.0500000000000007</v>
      </c>
      <c r="J23" s="71">
        <v>8.92</v>
      </c>
      <c r="K23" s="71">
        <v>0</v>
      </c>
    </row>
    <row r="24" spans="1:11">
      <c r="A24" s="40" t="s">
        <v>75</v>
      </c>
      <c r="B24" s="41" t="s">
        <v>78</v>
      </c>
      <c r="C24" s="40" t="s">
        <v>18</v>
      </c>
      <c r="D24" s="47">
        <v>52.89085</v>
      </c>
      <c r="E24" s="131">
        <v>0.89686604700984585</v>
      </c>
      <c r="F24" s="131">
        <v>16.530449999999998</v>
      </c>
      <c r="G24" s="131">
        <v>24.480399999999999</v>
      </c>
      <c r="H24" s="131">
        <v>4.6500000000000004</v>
      </c>
      <c r="I24" s="131">
        <v>4.91</v>
      </c>
      <c r="J24" s="131">
        <v>0</v>
      </c>
      <c r="K24" s="131">
        <v>0.32</v>
      </c>
    </row>
    <row r="25" spans="1:11">
      <c r="A25" s="40" t="s">
        <v>77</v>
      </c>
      <c r="B25" s="41" t="s">
        <v>80</v>
      </c>
      <c r="C25" s="40" t="s">
        <v>19</v>
      </c>
      <c r="D25" s="47">
        <v>48.206850000000003</v>
      </c>
      <c r="E25" s="47">
        <v>0.81743982178952668</v>
      </c>
      <c r="F25" s="129">
        <v>0.27045000000000008</v>
      </c>
      <c r="G25" s="129">
        <v>33.0304</v>
      </c>
      <c r="H25" s="129">
        <v>11.37</v>
      </c>
      <c r="I25" s="129">
        <v>2.6060000000000003</v>
      </c>
      <c r="J25" s="129">
        <v>0.75</v>
      </c>
      <c r="K25" s="129">
        <v>0.18</v>
      </c>
    </row>
    <row r="26" spans="1:11">
      <c r="A26" s="40" t="s">
        <v>79</v>
      </c>
      <c r="B26" s="41" t="s">
        <v>82</v>
      </c>
      <c r="C26" s="40" t="s">
        <v>20</v>
      </c>
      <c r="D26" s="47">
        <v>0</v>
      </c>
      <c r="E26" s="47">
        <v>0</v>
      </c>
      <c r="F26" s="129">
        <v>0</v>
      </c>
      <c r="G26" s="129">
        <v>0</v>
      </c>
      <c r="H26" s="129">
        <v>0</v>
      </c>
      <c r="I26" s="129">
        <v>0</v>
      </c>
      <c r="J26" s="129">
        <v>0</v>
      </c>
      <c r="K26" s="129">
        <v>0</v>
      </c>
    </row>
    <row r="27" spans="1:11">
      <c r="A27" s="40" t="s">
        <v>81</v>
      </c>
      <c r="B27" s="16" t="s">
        <v>112</v>
      </c>
      <c r="C27" s="40" t="s">
        <v>43</v>
      </c>
      <c r="D27" s="47">
        <v>118.07000000000001</v>
      </c>
      <c r="E27" s="47">
        <v>2.0021038453806757</v>
      </c>
      <c r="F27" s="70">
        <v>0</v>
      </c>
      <c r="G27" s="70">
        <v>115.63</v>
      </c>
      <c r="H27" s="70">
        <v>0</v>
      </c>
      <c r="I27" s="70">
        <v>0.1899999999999995</v>
      </c>
      <c r="J27" s="70">
        <v>0</v>
      </c>
      <c r="K27" s="70">
        <v>2.25</v>
      </c>
    </row>
    <row r="28" spans="1:11" ht="25.5">
      <c r="A28" s="38" t="s">
        <v>83</v>
      </c>
      <c r="B28" s="39" t="s">
        <v>84</v>
      </c>
      <c r="C28" s="38" t="s">
        <v>21</v>
      </c>
      <c r="D28" s="127">
        <f>SUM(D29:D44)</f>
        <v>957.11202999999989</v>
      </c>
      <c r="E28" s="127">
        <f t="shared" ref="E28:K28" si="0">SUM(E29:E44)</f>
        <v>16.229674563590283</v>
      </c>
      <c r="F28" s="127">
        <f t="shared" si="0"/>
        <v>115.8854</v>
      </c>
      <c r="G28" s="127">
        <f t="shared" si="0"/>
        <v>268.68279999999993</v>
      </c>
      <c r="H28" s="127">
        <f t="shared" si="0"/>
        <v>166.006</v>
      </c>
      <c r="I28" s="127">
        <f t="shared" si="0"/>
        <v>121.33000000000001</v>
      </c>
      <c r="J28" s="127">
        <f t="shared" si="0"/>
        <v>129.708</v>
      </c>
      <c r="K28" s="127">
        <f t="shared" si="0"/>
        <v>155.64983000000001</v>
      </c>
    </row>
    <row r="29" spans="1:11">
      <c r="A29" s="42"/>
      <c r="B29" s="48" t="s">
        <v>87</v>
      </c>
      <c r="C29" s="49" t="s">
        <v>28</v>
      </c>
      <c r="D29" s="47">
        <v>630.3614</v>
      </c>
      <c r="E29" s="47">
        <v>10.688989437787297</v>
      </c>
      <c r="F29" s="129">
        <v>68.28</v>
      </c>
      <c r="G29" s="129">
        <v>164.2604</v>
      </c>
      <c r="H29" s="129">
        <v>119.37</v>
      </c>
      <c r="I29" s="129">
        <v>91.405000000000001</v>
      </c>
      <c r="J29" s="129">
        <v>71.546000000000006</v>
      </c>
      <c r="K29" s="129">
        <v>115.5</v>
      </c>
    </row>
    <row r="30" spans="1:11">
      <c r="A30" s="42"/>
      <c r="B30" s="48" t="s">
        <v>88</v>
      </c>
      <c r="C30" s="49" t="s">
        <v>29</v>
      </c>
      <c r="D30" s="47">
        <v>124.75839999999999</v>
      </c>
      <c r="E30" s="47">
        <v>2.1155185261585538</v>
      </c>
      <c r="F30" s="129">
        <v>27.41</v>
      </c>
      <c r="G30" s="129">
        <v>22.110399999999998</v>
      </c>
      <c r="H30" s="129">
        <v>12.542</v>
      </c>
      <c r="I30" s="129">
        <v>4.66</v>
      </c>
      <c r="J30" s="129">
        <v>34.515999999999998</v>
      </c>
      <c r="K30" s="129">
        <v>23.52</v>
      </c>
    </row>
    <row r="31" spans="1:11">
      <c r="A31" s="42"/>
      <c r="B31" s="48" t="s">
        <v>234</v>
      </c>
      <c r="C31" s="49" t="s">
        <v>22</v>
      </c>
      <c r="D31" s="47">
        <v>3.6445000000000003</v>
      </c>
      <c r="E31" s="47">
        <v>6.1799504230455424E-2</v>
      </c>
      <c r="F31" s="129">
        <v>2.9045000000000001</v>
      </c>
      <c r="G31" s="129">
        <v>0.06</v>
      </c>
      <c r="H31" s="129">
        <v>0.22</v>
      </c>
      <c r="I31" s="129">
        <v>0.03</v>
      </c>
      <c r="J31" s="129">
        <v>0</v>
      </c>
      <c r="K31" s="129">
        <v>0.43</v>
      </c>
    </row>
    <row r="32" spans="1:11">
      <c r="A32" s="42"/>
      <c r="B32" s="48" t="s">
        <v>235</v>
      </c>
      <c r="C32" s="49" t="s">
        <v>23</v>
      </c>
      <c r="D32" s="47">
        <v>10.260450000000001</v>
      </c>
      <c r="E32" s="47">
        <v>0.17398565596964644</v>
      </c>
      <c r="F32" s="129">
        <v>1.0104500000000001</v>
      </c>
      <c r="G32" s="129">
        <v>0.01</v>
      </c>
      <c r="H32" s="129">
        <v>8.49</v>
      </c>
      <c r="I32" s="129">
        <v>0.48</v>
      </c>
      <c r="J32" s="129">
        <v>0.11</v>
      </c>
      <c r="K32" s="129">
        <v>0.16</v>
      </c>
    </row>
    <row r="33" spans="1:11">
      <c r="A33" s="42"/>
      <c r="B33" s="48" t="s">
        <v>236</v>
      </c>
      <c r="C33" s="49" t="s">
        <v>24</v>
      </c>
      <c r="D33" s="47">
        <v>27.950680000000002</v>
      </c>
      <c r="E33" s="47">
        <v>0.47395751595667612</v>
      </c>
      <c r="F33" s="129">
        <v>6.8104500000000003</v>
      </c>
      <c r="G33" s="129">
        <v>4.5503999999999998</v>
      </c>
      <c r="H33" s="129">
        <v>2.63</v>
      </c>
      <c r="I33" s="129">
        <v>10.36</v>
      </c>
      <c r="J33" s="129">
        <v>2.1800000000000002</v>
      </c>
      <c r="K33" s="129">
        <f>1.41983+0.15</f>
        <v>1.5698299999999998</v>
      </c>
    </row>
    <row r="34" spans="1:11">
      <c r="A34" s="42"/>
      <c r="B34" s="48" t="s">
        <v>237</v>
      </c>
      <c r="C34" s="49" t="s">
        <v>25</v>
      </c>
      <c r="D34" s="47">
        <v>9.7703999999999986</v>
      </c>
      <c r="E34" s="47">
        <v>0.16567591607442492</v>
      </c>
      <c r="F34" s="129">
        <v>1.89</v>
      </c>
      <c r="G34" s="129">
        <v>2.0903999999999998</v>
      </c>
      <c r="H34" s="129">
        <v>0.93</v>
      </c>
      <c r="I34" s="129">
        <v>1.47</v>
      </c>
      <c r="J34" s="129">
        <v>1.24</v>
      </c>
      <c r="K34" s="129">
        <v>2.15</v>
      </c>
    </row>
    <row r="35" spans="1:11">
      <c r="A35" s="42"/>
      <c r="B35" s="48" t="s">
        <v>89</v>
      </c>
      <c r="C35" s="49" t="s">
        <v>30</v>
      </c>
      <c r="D35" s="47">
        <v>7.9493999999999989</v>
      </c>
      <c r="E35" s="47">
        <v>0.13479736011238369</v>
      </c>
      <c r="F35" s="71">
        <v>3.5</v>
      </c>
      <c r="G35" s="71">
        <v>0.28039999999999998</v>
      </c>
      <c r="H35" s="71">
        <v>0.53400000000000003</v>
      </c>
      <c r="I35" s="71">
        <v>0.51500000000000001</v>
      </c>
      <c r="J35" s="71">
        <v>2.52</v>
      </c>
      <c r="K35" s="71">
        <v>0.6</v>
      </c>
    </row>
    <row r="36" spans="1:11">
      <c r="A36" s="42"/>
      <c r="B36" s="48" t="s">
        <v>90</v>
      </c>
      <c r="C36" s="49" t="s">
        <v>31</v>
      </c>
      <c r="D36" s="47">
        <v>1</v>
      </c>
      <c r="E36" s="47">
        <v>1.6956922549171471E-2</v>
      </c>
      <c r="F36" s="71">
        <v>0.05</v>
      </c>
      <c r="G36" s="71">
        <v>0.14000000000000001</v>
      </c>
      <c r="H36" s="71">
        <v>0.21000000000000002</v>
      </c>
      <c r="I36" s="71">
        <v>0.44999999999999996</v>
      </c>
      <c r="J36" s="71">
        <v>7.0000000000000007E-2</v>
      </c>
      <c r="K36" s="71">
        <v>0.08</v>
      </c>
    </row>
    <row r="37" spans="1:11">
      <c r="A37" s="42"/>
      <c r="B37" s="48" t="s">
        <v>238</v>
      </c>
      <c r="C37" s="49" t="s">
        <v>239</v>
      </c>
      <c r="D37" s="47"/>
      <c r="E37" s="47"/>
      <c r="F37" s="71"/>
      <c r="G37" s="71"/>
      <c r="H37" s="71"/>
      <c r="I37" s="71"/>
      <c r="J37" s="71"/>
      <c r="K37" s="71"/>
    </row>
    <row r="38" spans="1:11">
      <c r="A38" s="42"/>
      <c r="B38" s="48" t="s">
        <v>92</v>
      </c>
      <c r="C38" s="42" t="s">
        <v>33</v>
      </c>
      <c r="D38" s="132">
        <v>12.506</v>
      </c>
      <c r="E38" s="132">
        <v>0.21206327339993841</v>
      </c>
      <c r="F38" s="133">
        <v>2.8</v>
      </c>
      <c r="G38" s="133">
        <v>1</v>
      </c>
      <c r="H38" s="133">
        <v>0</v>
      </c>
      <c r="I38" s="133">
        <v>0</v>
      </c>
      <c r="J38" s="133">
        <v>8.7059999999999995</v>
      </c>
      <c r="K38" s="133">
        <v>0</v>
      </c>
    </row>
    <row r="39" spans="1:11">
      <c r="A39" s="42"/>
      <c r="B39" s="48" t="s">
        <v>96</v>
      </c>
      <c r="C39" s="42" t="s">
        <v>35</v>
      </c>
      <c r="D39" s="132">
        <v>13.350399999999999</v>
      </c>
      <c r="E39" s="132">
        <v>0.2263816988004588</v>
      </c>
      <c r="F39" s="134">
        <v>0</v>
      </c>
      <c r="G39" s="134">
        <v>4.5404</v>
      </c>
      <c r="H39" s="134">
        <v>2.04</v>
      </c>
      <c r="I39" s="134">
        <v>6.72</v>
      </c>
      <c r="J39" s="134">
        <v>0.02</v>
      </c>
      <c r="K39" s="134">
        <v>0.03</v>
      </c>
    </row>
    <row r="40" spans="1:11">
      <c r="A40" s="42"/>
      <c r="B40" s="126" t="s">
        <v>108</v>
      </c>
      <c r="C40" s="42" t="s">
        <v>41</v>
      </c>
      <c r="D40" s="132">
        <v>21.65</v>
      </c>
      <c r="E40" s="132">
        <v>0.36711737318956233</v>
      </c>
      <c r="F40" s="134">
        <v>0.04</v>
      </c>
      <c r="G40" s="134">
        <v>13.47</v>
      </c>
      <c r="H40" s="134">
        <v>5.81</v>
      </c>
      <c r="I40" s="134">
        <v>1.68</v>
      </c>
      <c r="J40" s="134">
        <v>0.65</v>
      </c>
      <c r="K40" s="134">
        <v>0</v>
      </c>
    </row>
    <row r="41" spans="1:11" ht="25.5">
      <c r="A41" s="42"/>
      <c r="B41" s="126" t="s">
        <v>110</v>
      </c>
      <c r="C41" s="42" t="s">
        <v>42</v>
      </c>
      <c r="D41" s="132">
        <v>92.2804</v>
      </c>
      <c r="E41" s="132">
        <v>1.5647915956065632</v>
      </c>
      <c r="F41" s="134">
        <v>1.19</v>
      </c>
      <c r="G41" s="134">
        <v>56.170400000000001</v>
      </c>
      <c r="H41" s="134">
        <v>12.97</v>
      </c>
      <c r="I41" s="134">
        <v>3.52</v>
      </c>
      <c r="J41" s="134">
        <v>7.77</v>
      </c>
      <c r="K41" s="134">
        <v>10.66</v>
      </c>
    </row>
    <row r="42" spans="1:11">
      <c r="A42" s="42"/>
      <c r="B42" s="48" t="s">
        <v>85</v>
      </c>
      <c r="C42" s="49" t="s">
        <v>26</v>
      </c>
      <c r="D42" s="47">
        <v>0</v>
      </c>
      <c r="E42" s="47">
        <v>0</v>
      </c>
      <c r="F42" s="129">
        <v>0</v>
      </c>
      <c r="G42" s="129">
        <v>0</v>
      </c>
      <c r="H42" s="129">
        <v>0</v>
      </c>
      <c r="I42" s="129">
        <v>0</v>
      </c>
      <c r="J42" s="129">
        <v>0</v>
      </c>
      <c r="K42" s="129">
        <v>0</v>
      </c>
    </row>
    <row r="43" spans="1:11">
      <c r="A43" s="42"/>
      <c r="B43" s="48" t="s">
        <v>86</v>
      </c>
      <c r="C43" s="49" t="s">
        <v>27</v>
      </c>
      <c r="D43" s="47">
        <v>0</v>
      </c>
      <c r="E43" s="47">
        <v>0</v>
      </c>
      <c r="F43" s="129">
        <v>0</v>
      </c>
      <c r="G43" s="129">
        <v>0</v>
      </c>
      <c r="H43" s="129">
        <v>0</v>
      </c>
      <c r="I43" s="129">
        <v>0</v>
      </c>
      <c r="J43" s="129">
        <v>0</v>
      </c>
      <c r="K43" s="129">
        <v>0</v>
      </c>
    </row>
    <row r="44" spans="1:11">
      <c r="A44" s="42"/>
      <c r="B44" s="48" t="s">
        <v>240</v>
      </c>
      <c r="C44" s="49" t="s">
        <v>32</v>
      </c>
      <c r="D44" s="47">
        <v>1.63</v>
      </c>
      <c r="E44" s="47">
        <v>2.7639783755149496E-2</v>
      </c>
      <c r="F44" s="130">
        <v>0</v>
      </c>
      <c r="G44" s="130">
        <v>0</v>
      </c>
      <c r="H44" s="130">
        <v>0.26</v>
      </c>
      <c r="I44" s="130">
        <v>4.0000000000000036E-2</v>
      </c>
      <c r="J44" s="130">
        <v>0.38</v>
      </c>
      <c r="K44" s="130">
        <v>0.95</v>
      </c>
    </row>
    <row r="45" spans="1:11">
      <c r="A45" s="40" t="s">
        <v>91</v>
      </c>
      <c r="B45" s="41" t="s">
        <v>94</v>
      </c>
      <c r="C45" s="40" t="s">
        <v>34</v>
      </c>
      <c r="D45" s="47">
        <v>0</v>
      </c>
      <c r="E45" s="47">
        <v>0</v>
      </c>
      <c r="F45" s="70">
        <v>0</v>
      </c>
      <c r="G45" s="70">
        <v>0</v>
      </c>
      <c r="H45" s="70">
        <v>0</v>
      </c>
      <c r="I45" s="70">
        <v>0</v>
      </c>
      <c r="J45" s="70">
        <v>0</v>
      </c>
      <c r="K45" s="70">
        <v>0</v>
      </c>
    </row>
    <row r="46" spans="1:11">
      <c r="A46" s="40" t="s">
        <v>93</v>
      </c>
      <c r="B46" s="16" t="s">
        <v>114</v>
      </c>
      <c r="C46" s="40" t="s">
        <v>44</v>
      </c>
      <c r="D46" s="47">
        <v>6.2359999999999998</v>
      </c>
      <c r="E46" s="47">
        <v>0.1057433690166333</v>
      </c>
      <c r="F46" s="70">
        <v>1.07</v>
      </c>
      <c r="G46" s="70">
        <v>1.36</v>
      </c>
      <c r="H46" s="70">
        <v>1.0900000000000001</v>
      </c>
      <c r="I46" s="70">
        <v>0.7</v>
      </c>
      <c r="J46" s="70">
        <v>1.1259999999999999</v>
      </c>
      <c r="K46" s="70">
        <v>0.89</v>
      </c>
    </row>
    <row r="47" spans="1:11">
      <c r="A47" s="40" t="s">
        <v>95</v>
      </c>
      <c r="B47" s="16" t="s">
        <v>115</v>
      </c>
      <c r="C47" s="40" t="s">
        <v>45</v>
      </c>
      <c r="D47" s="47">
        <v>13.27</v>
      </c>
      <c r="E47" s="47">
        <v>0.22501836222750543</v>
      </c>
      <c r="F47" s="70">
        <v>8.65</v>
      </c>
      <c r="G47" s="70">
        <v>0.26</v>
      </c>
      <c r="H47" s="70">
        <v>0</v>
      </c>
      <c r="I47" s="70">
        <v>4.0999999999999996</v>
      </c>
      <c r="J47" s="70">
        <v>0</v>
      </c>
      <c r="K47" s="70">
        <v>0.26</v>
      </c>
    </row>
    <row r="48" spans="1:11">
      <c r="A48" s="40" t="s">
        <v>97</v>
      </c>
      <c r="B48" s="41" t="s">
        <v>98</v>
      </c>
      <c r="C48" s="40" t="s">
        <v>36</v>
      </c>
      <c r="D48" s="47">
        <v>40.300170000000001</v>
      </c>
      <c r="E48" s="47">
        <v>0.6833668614084436</v>
      </c>
      <c r="F48" s="70">
        <v>0</v>
      </c>
      <c r="G48" s="70">
        <v>0</v>
      </c>
      <c r="H48" s="70">
        <v>0</v>
      </c>
      <c r="I48" s="70">
        <v>0</v>
      </c>
      <c r="J48" s="70">
        <v>0</v>
      </c>
      <c r="K48" s="47">
        <f>40.30017-0.15</f>
        <v>40.150170000000003</v>
      </c>
    </row>
    <row r="49" spans="1:11">
      <c r="A49" s="40" t="s">
        <v>99</v>
      </c>
      <c r="B49" s="41" t="s">
        <v>100</v>
      </c>
      <c r="C49" s="40" t="s">
        <v>37</v>
      </c>
      <c r="D49" s="47">
        <v>312.16140000000001</v>
      </c>
      <c r="E49" s="47">
        <v>5.2932966826409356</v>
      </c>
      <c r="F49" s="70">
        <v>51.400000000000013</v>
      </c>
      <c r="G49" s="70">
        <v>55.080400000000004</v>
      </c>
      <c r="H49" s="70">
        <v>79.450000000000017</v>
      </c>
      <c r="I49" s="70">
        <v>64.034999999999997</v>
      </c>
      <c r="J49" s="70">
        <v>62.256000000000007</v>
      </c>
      <c r="K49" s="70">
        <v>0.04</v>
      </c>
    </row>
    <row r="50" spans="1:11">
      <c r="A50" s="40" t="s">
        <v>101</v>
      </c>
      <c r="B50" s="41" t="s">
        <v>102</v>
      </c>
      <c r="C50" s="40" t="s">
        <v>38</v>
      </c>
      <c r="D50" s="47">
        <v>9.65</v>
      </c>
      <c r="E50" s="47">
        <v>0.16363430259950471</v>
      </c>
      <c r="F50" s="70">
        <v>5.24</v>
      </c>
      <c r="G50" s="70">
        <v>0.6</v>
      </c>
      <c r="H50" s="70">
        <v>0.7</v>
      </c>
      <c r="I50" s="70">
        <v>1.51</v>
      </c>
      <c r="J50" s="70">
        <v>0.86</v>
      </c>
      <c r="K50" s="70">
        <v>0.74</v>
      </c>
    </row>
    <row r="51" spans="1:11">
      <c r="A51" s="40" t="s">
        <v>103</v>
      </c>
      <c r="B51" s="41" t="s">
        <v>104</v>
      </c>
      <c r="C51" s="40" t="s">
        <v>39</v>
      </c>
      <c r="D51" s="47">
        <v>2.3000000000000003</v>
      </c>
      <c r="E51" s="47">
        <v>3.9000921863094389E-2</v>
      </c>
      <c r="F51" s="70">
        <v>1.33</v>
      </c>
      <c r="G51" s="70">
        <v>0.41000000000000003</v>
      </c>
      <c r="H51" s="70">
        <v>0</v>
      </c>
      <c r="I51" s="70">
        <v>0.56000000000000005</v>
      </c>
      <c r="J51" s="70">
        <v>0</v>
      </c>
      <c r="K51" s="70">
        <v>0</v>
      </c>
    </row>
    <row r="52" spans="1:11">
      <c r="A52" s="40" t="s">
        <v>105</v>
      </c>
      <c r="B52" s="41" t="s">
        <v>106</v>
      </c>
      <c r="C52" s="40" t="s">
        <v>40</v>
      </c>
      <c r="D52" s="47">
        <v>0</v>
      </c>
      <c r="E52" s="47">
        <v>0</v>
      </c>
      <c r="F52" s="70">
        <v>0</v>
      </c>
      <c r="G52" s="70">
        <v>0</v>
      </c>
      <c r="H52" s="70">
        <v>0</v>
      </c>
      <c r="I52" s="70">
        <v>0</v>
      </c>
      <c r="J52" s="70">
        <v>0</v>
      </c>
      <c r="K52" s="70">
        <v>0</v>
      </c>
    </row>
    <row r="53" spans="1:11">
      <c r="A53" s="40" t="s">
        <v>107</v>
      </c>
      <c r="B53" s="16" t="s">
        <v>116</v>
      </c>
      <c r="C53" s="40" t="s">
        <v>46</v>
      </c>
      <c r="D53" s="47">
        <v>9.77</v>
      </c>
      <c r="E53" s="47">
        <v>0.16566913330540528</v>
      </c>
      <c r="F53" s="70">
        <v>0.15</v>
      </c>
      <c r="G53" s="70">
        <v>1.24</v>
      </c>
      <c r="H53" s="70">
        <v>2.94</v>
      </c>
      <c r="I53" s="70">
        <v>0.01</v>
      </c>
      <c r="J53" s="70">
        <v>3.33</v>
      </c>
      <c r="K53" s="70">
        <v>2.1</v>
      </c>
    </row>
    <row r="54" spans="1:11">
      <c r="A54" s="40" t="s">
        <v>109</v>
      </c>
      <c r="B54" s="16" t="s">
        <v>117</v>
      </c>
      <c r="C54" s="40" t="s">
        <v>47</v>
      </c>
      <c r="D54" s="47">
        <v>129.74639999999999</v>
      </c>
      <c r="E54" s="47">
        <v>2.2000996558338213</v>
      </c>
      <c r="F54" s="70">
        <v>8.35</v>
      </c>
      <c r="G54" s="70">
        <v>43.6004</v>
      </c>
      <c r="H54" s="70">
        <v>13.91</v>
      </c>
      <c r="I54" s="70">
        <v>1.78</v>
      </c>
      <c r="J54" s="70">
        <v>39.055999999999997</v>
      </c>
      <c r="K54" s="70">
        <v>23.05</v>
      </c>
    </row>
    <row r="55" spans="1:11">
      <c r="A55" s="40" t="s">
        <v>111</v>
      </c>
      <c r="B55" s="16" t="s">
        <v>118</v>
      </c>
      <c r="C55" s="40" t="s">
        <v>48</v>
      </c>
      <c r="D55" s="47">
        <v>63.586400000000005</v>
      </c>
      <c r="E55" s="47">
        <v>1.0782296599806369</v>
      </c>
      <c r="F55" s="70">
        <v>16.91</v>
      </c>
      <c r="G55" s="70">
        <v>28.410399999999999</v>
      </c>
      <c r="H55" s="70">
        <v>1.1299999999999999</v>
      </c>
      <c r="I55" s="70">
        <v>0</v>
      </c>
      <c r="J55" s="70">
        <v>10.646000000000001</v>
      </c>
      <c r="K55" s="70">
        <v>6.49</v>
      </c>
    </row>
    <row r="56" spans="1:11">
      <c r="A56" s="40" t="s">
        <v>113</v>
      </c>
      <c r="B56" s="16" t="s">
        <v>119</v>
      </c>
      <c r="C56" s="40" t="s">
        <v>49</v>
      </c>
      <c r="D56" s="47">
        <v>0</v>
      </c>
      <c r="E56" s="47">
        <v>0</v>
      </c>
      <c r="F56" s="70">
        <v>0</v>
      </c>
      <c r="G56" s="70">
        <v>0</v>
      </c>
      <c r="H56" s="70">
        <v>0</v>
      </c>
      <c r="I56" s="70">
        <v>0</v>
      </c>
      <c r="J56" s="70">
        <v>0</v>
      </c>
      <c r="K56" s="70">
        <v>0</v>
      </c>
    </row>
    <row r="57" spans="1:11">
      <c r="A57" s="38">
        <v>3</v>
      </c>
      <c r="B57" s="39" t="s">
        <v>120</v>
      </c>
      <c r="C57" s="38" t="s">
        <v>50</v>
      </c>
      <c r="D57" s="127">
        <v>160.87499999999997</v>
      </c>
      <c r="E57" s="127">
        <v>2.7279449150979596</v>
      </c>
      <c r="F57" s="50">
        <v>7.5659999999999998</v>
      </c>
      <c r="G57" s="50">
        <v>88.206000000000003</v>
      </c>
      <c r="H57" s="50">
        <v>7.4849999999999994</v>
      </c>
      <c r="I57" s="50">
        <v>9.6029999999999998</v>
      </c>
      <c r="J57" s="50">
        <v>14.675000000000001</v>
      </c>
      <c r="K57" s="50">
        <v>33.340000000000003</v>
      </c>
    </row>
  </sheetData>
  <mergeCells count="6">
    <mergeCell ref="A2:K2"/>
    <mergeCell ref="A4:A5"/>
    <mergeCell ref="B4:B5"/>
    <mergeCell ref="C4:C5"/>
    <mergeCell ref="D4:E4"/>
    <mergeCell ref="F4:K4"/>
  </mergeCells>
  <pageMargins left="0.7" right="0.7" top="0.75" bottom="0.59"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I23"/>
  <sheetViews>
    <sheetView workbookViewId="0">
      <selection activeCell="L12" sqref="L12"/>
    </sheetView>
  </sheetViews>
  <sheetFormatPr defaultRowHeight="12.75"/>
  <cols>
    <col min="1" max="1" width="5.42578125" style="13" customWidth="1"/>
    <col min="2" max="2" width="33.28515625" style="13" bestFit="1" customWidth="1"/>
    <col min="3" max="3" width="6" style="13" bestFit="1" customWidth="1"/>
    <col min="4" max="4" width="10" style="13" customWidth="1"/>
    <col min="5" max="6" width="8.85546875" style="13" customWidth="1"/>
    <col min="7" max="7" width="12.85546875" style="13" customWidth="1"/>
    <col min="8" max="12" width="11.7109375" style="13" customWidth="1"/>
    <col min="13" max="13" width="13.7109375" style="13" customWidth="1"/>
    <col min="14" max="18" width="11.7109375" style="13" customWidth="1"/>
    <col min="19" max="256" width="9.140625" style="13"/>
    <col min="257" max="257" width="6.5703125" style="13" customWidth="1"/>
    <col min="258" max="258" width="33.28515625" style="13" bestFit="1" customWidth="1"/>
    <col min="259" max="259" width="6" style="13" bestFit="1" customWidth="1"/>
    <col min="260" max="260" width="10" style="13" customWidth="1"/>
    <col min="261" max="261" width="10.28515625" style="13" customWidth="1"/>
    <col min="262" max="262" width="9.85546875" style="13" customWidth="1"/>
    <col min="263" max="263" width="12.85546875" style="13" customWidth="1"/>
    <col min="264" max="268" width="11.7109375" style="13" customWidth="1"/>
    <col min="269" max="269" width="13.7109375" style="13" customWidth="1"/>
    <col min="270" max="274" width="11.7109375" style="13" customWidth="1"/>
    <col min="275" max="512" width="9.140625" style="13"/>
    <col min="513" max="513" width="6.5703125" style="13" customWidth="1"/>
    <col min="514" max="514" width="33.28515625" style="13" bestFit="1" customWidth="1"/>
    <col min="515" max="515" width="6" style="13" bestFit="1" customWidth="1"/>
    <col min="516" max="516" width="10" style="13" customWidth="1"/>
    <col min="517" max="517" width="10.28515625" style="13" customWidth="1"/>
    <col min="518" max="518" width="9.85546875" style="13" customWidth="1"/>
    <col min="519" max="519" width="12.85546875" style="13" customWidth="1"/>
    <col min="520" max="524" width="11.7109375" style="13" customWidth="1"/>
    <col min="525" max="525" width="13.7109375" style="13" customWidth="1"/>
    <col min="526" max="530" width="11.7109375" style="13" customWidth="1"/>
    <col min="531" max="768" width="9.140625" style="13"/>
    <col min="769" max="769" width="6.5703125" style="13" customWidth="1"/>
    <col min="770" max="770" width="33.28515625" style="13" bestFit="1" customWidth="1"/>
    <col min="771" max="771" width="6" style="13" bestFit="1" customWidth="1"/>
    <col min="772" max="772" width="10" style="13" customWidth="1"/>
    <col min="773" max="773" width="10.28515625" style="13" customWidth="1"/>
    <col min="774" max="774" width="9.85546875" style="13" customWidth="1"/>
    <col min="775" max="775" width="12.85546875" style="13" customWidth="1"/>
    <col min="776" max="780" width="11.7109375" style="13" customWidth="1"/>
    <col min="781" max="781" width="13.7109375" style="13" customWidth="1"/>
    <col min="782" max="786" width="11.7109375" style="13" customWidth="1"/>
    <col min="787" max="1024" width="9.140625" style="13"/>
    <col min="1025" max="1025" width="6.5703125" style="13" customWidth="1"/>
    <col min="1026" max="1026" width="33.28515625" style="13" bestFit="1" customWidth="1"/>
    <col min="1027" max="1027" width="6" style="13" bestFit="1" customWidth="1"/>
    <col min="1028" max="1028" width="10" style="13" customWidth="1"/>
    <col min="1029" max="1029" width="10.28515625" style="13" customWidth="1"/>
    <col min="1030" max="1030" width="9.85546875" style="13" customWidth="1"/>
    <col min="1031" max="1031" width="12.85546875" style="13" customWidth="1"/>
    <col min="1032" max="1036" width="11.7109375" style="13" customWidth="1"/>
    <col min="1037" max="1037" width="13.7109375" style="13" customWidth="1"/>
    <col min="1038" max="1042" width="11.7109375" style="13" customWidth="1"/>
    <col min="1043" max="1280" width="9.140625" style="13"/>
    <col min="1281" max="1281" width="6.5703125" style="13" customWidth="1"/>
    <col min="1282" max="1282" width="33.28515625" style="13" bestFit="1" customWidth="1"/>
    <col min="1283" max="1283" width="6" style="13" bestFit="1" customWidth="1"/>
    <col min="1284" max="1284" width="10" style="13" customWidth="1"/>
    <col min="1285" max="1285" width="10.28515625" style="13" customWidth="1"/>
    <col min="1286" max="1286" width="9.85546875" style="13" customWidth="1"/>
    <col min="1287" max="1287" width="12.85546875" style="13" customWidth="1"/>
    <col min="1288" max="1292" width="11.7109375" style="13" customWidth="1"/>
    <col min="1293" max="1293" width="13.7109375" style="13" customWidth="1"/>
    <col min="1294" max="1298" width="11.7109375" style="13" customWidth="1"/>
    <col min="1299" max="1536" width="9.140625" style="13"/>
    <col min="1537" max="1537" width="6.5703125" style="13" customWidth="1"/>
    <col min="1538" max="1538" width="33.28515625" style="13" bestFit="1" customWidth="1"/>
    <col min="1539" max="1539" width="6" style="13" bestFit="1" customWidth="1"/>
    <col min="1540" max="1540" width="10" style="13" customWidth="1"/>
    <col min="1541" max="1541" width="10.28515625" style="13" customWidth="1"/>
    <col min="1542" max="1542" width="9.85546875" style="13" customWidth="1"/>
    <col min="1543" max="1543" width="12.85546875" style="13" customWidth="1"/>
    <col min="1544" max="1548" width="11.7109375" style="13" customWidth="1"/>
    <col min="1549" max="1549" width="13.7109375" style="13" customWidth="1"/>
    <col min="1550" max="1554" width="11.7109375" style="13" customWidth="1"/>
    <col min="1555" max="1792" width="9.140625" style="13"/>
    <col min="1793" max="1793" width="6.5703125" style="13" customWidth="1"/>
    <col min="1794" max="1794" width="33.28515625" style="13" bestFit="1" customWidth="1"/>
    <col min="1795" max="1795" width="6" style="13" bestFit="1" customWidth="1"/>
    <col min="1796" max="1796" width="10" style="13" customWidth="1"/>
    <col min="1797" max="1797" width="10.28515625" style="13" customWidth="1"/>
    <col min="1798" max="1798" width="9.85546875" style="13" customWidth="1"/>
    <col min="1799" max="1799" width="12.85546875" style="13" customWidth="1"/>
    <col min="1800" max="1804" width="11.7109375" style="13" customWidth="1"/>
    <col min="1805" max="1805" width="13.7109375" style="13" customWidth="1"/>
    <col min="1806" max="1810" width="11.7109375" style="13" customWidth="1"/>
    <col min="1811" max="2048" width="9.140625" style="13"/>
    <col min="2049" max="2049" width="6.5703125" style="13" customWidth="1"/>
    <col min="2050" max="2050" width="33.28515625" style="13" bestFit="1" customWidth="1"/>
    <col min="2051" max="2051" width="6" style="13" bestFit="1" customWidth="1"/>
    <col min="2052" max="2052" width="10" style="13" customWidth="1"/>
    <col min="2053" max="2053" width="10.28515625" style="13" customWidth="1"/>
    <col min="2054" max="2054" width="9.85546875" style="13" customWidth="1"/>
    <col min="2055" max="2055" width="12.85546875" style="13" customWidth="1"/>
    <col min="2056" max="2060" width="11.7109375" style="13" customWidth="1"/>
    <col min="2061" max="2061" width="13.7109375" style="13" customWidth="1"/>
    <col min="2062" max="2066" width="11.7109375" style="13" customWidth="1"/>
    <col min="2067" max="2304" width="9.140625" style="13"/>
    <col min="2305" max="2305" width="6.5703125" style="13" customWidth="1"/>
    <col min="2306" max="2306" width="33.28515625" style="13" bestFit="1" customWidth="1"/>
    <col min="2307" max="2307" width="6" style="13" bestFit="1" customWidth="1"/>
    <col min="2308" max="2308" width="10" style="13" customWidth="1"/>
    <col min="2309" max="2309" width="10.28515625" style="13" customWidth="1"/>
    <col min="2310" max="2310" width="9.85546875" style="13" customWidth="1"/>
    <col min="2311" max="2311" width="12.85546875" style="13" customWidth="1"/>
    <col min="2312" max="2316" width="11.7109375" style="13" customWidth="1"/>
    <col min="2317" max="2317" width="13.7109375" style="13" customWidth="1"/>
    <col min="2318" max="2322" width="11.7109375" style="13" customWidth="1"/>
    <col min="2323" max="2560" width="9.140625" style="13"/>
    <col min="2561" max="2561" width="6.5703125" style="13" customWidth="1"/>
    <col min="2562" max="2562" width="33.28515625" style="13" bestFit="1" customWidth="1"/>
    <col min="2563" max="2563" width="6" style="13" bestFit="1" customWidth="1"/>
    <col min="2564" max="2564" width="10" style="13" customWidth="1"/>
    <col min="2565" max="2565" width="10.28515625" style="13" customWidth="1"/>
    <col min="2566" max="2566" width="9.85546875" style="13" customWidth="1"/>
    <col min="2567" max="2567" width="12.85546875" style="13" customWidth="1"/>
    <col min="2568" max="2572" width="11.7109375" style="13" customWidth="1"/>
    <col min="2573" max="2573" width="13.7109375" style="13" customWidth="1"/>
    <col min="2574" max="2578" width="11.7109375" style="13" customWidth="1"/>
    <col min="2579" max="2816" width="9.140625" style="13"/>
    <col min="2817" max="2817" width="6.5703125" style="13" customWidth="1"/>
    <col min="2818" max="2818" width="33.28515625" style="13" bestFit="1" customWidth="1"/>
    <col min="2819" max="2819" width="6" style="13" bestFit="1" customWidth="1"/>
    <col min="2820" max="2820" width="10" style="13" customWidth="1"/>
    <col min="2821" max="2821" width="10.28515625" style="13" customWidth="1"/>
    <col min="2822" max="2822" width="9.85546875" style="13" customWidth="1"/>
    <col min="2823" max="2823" width="12.85546875" style="13" customWidth="1"/>
    <col min="2824" max="2828" width="11.7109375" style="13" customWidth="1"/>
    <col min="2829" max="2829" width="13.7109375" style="13" customWidth="1"/>
    <col min="2830" max="2834" width="11.7109375" style="13" customWidth="1"/>
    <col min="2835" max="3072" width="9.140625" style="13"/>
    <col min="3073" max="3073" width="6.5703125" style="13" customWidth="1"/>
    <col min="3074" max="3074" width="33.28515625" style="13" bestFit="1" customWidth="1"/>
    <col min="3075" max="3075" width="6" style="13" bestFit="1" customWidth="1"/>
    <col min="3076" max="3076" width="10" style="13" customWidth="1"/>
    <col min="3077" max="3077" width="10.28515625" style="13" customWidth="1"/>
    <col min="3078" max="3078" width="9.85546875" style="13" customWidth="1"/>
    <col min="3079" max="3079" width="12.85546875" style="13" customWidth="1"/>
    <col min="3080" max="3084" width="11.7109375" style="13" customWidth="1"/>
    <col min="3085" max="3085" width="13.7109375" style="13" customWidth="1"/>
    <col min="3086" max="3090" width="11.7109375" style="13" customWidth="1"/>
    <col min="3091" max="3328" width="9.140625" style="13"/>
    <col min="3329" max="3329" width="6.5703125" style="13" customWidth="1"/>
    <col min="3330" max="3330" width="33.28515625" style="13" bestFit="1" customWidth="1"/>
    <col min="3331" max="3331" width="6" style="13" bestFit="1" customWidth="1"/>
    <col min="3332" max="3332" width="10" style="13" customWidth="1"/>
    <col min="3333" max="3333" width="10.28515625" style="13" customWidth="1"/>
    <col min="3334" max="3334" width="9.85546875" style="13" customWidth="1"/>
    <col min="3335" max="3335" width="12.85546875" style="13" customWidth="1"/>
    <col min="3336" max="3340" width="11.7109375" style="13" customWidth="1"/>
    <col min="3341" max="3341" width="13.7109375" style="13" customWidth="1"/>
    <col min="3342" max="3346" width="11.7109375" style="13" customWidth="1"/>
    <col min="3347" max="3584" width="9.140625" style="13"/>
    <col min="3585" max="3585" width="6.5703125" style="13" customWidth="1"/>
    <col min="3586" max="3586" width="33.28515625" style="13" bestFit="1" customWidth="1"/>
    <col min="3587" max="3587" width="6" style="13" bestFit="1" customWidth="1"/>
    <col min="3588" max="3588" width="10" style="13" customWidth="1"/>
    <col min="3589" max="3589" width="10.28515625" style="13" customWidth="1"/>
    <col min="3590" max="3590" width="9.85546875" style="13" customWidth="1"/>
    <col min="3591" max="3591" width="12.85546875" style="13" customWidth="1"/>
    <col min="3592" max="3596" width="11.7109375" style="13" customWidth="1"/>
    <col min="3597" max="3597" width="13.7109375" style="13" customWidth="1"/>
    <col min="3598" max="3602" width="11.7109375" style="13" customWidth="1"/>
    <col min="3603" max="3840" width="9.140625" style="13"/>
    <col min="3841" max="3841" width="6.5703125" style="13" customWidth="1"/>
    <col min="3842" max="3842" width="33.28515625" style="13" bestFit="1" customWidth="1"/>
    <col min="3843" max="3843" width="6" style="13" bestFit="1" customWidth="1"/>
    <col min="3844" max="3844" width="10" style="13" customWidth="1"/>
    <col min="3845" max="3845" width="10.28515625" style="13" customWidth="1"/>
    <col min="3846" max="3846" width="9.85546875" style="13" customWidth="1"/>
    <col min="3847" max="3847" width="12.85546875" style="13" customWidth="1"/>
    <col min="3848" max="3852" width="11.7109375" style="13" customWidth="1"/>
    <col min="3853" max="3853" width="13.7109375" style="13" customWidth="1"/>
    <col min="3854" max="3858" width="11.7109375" style="13" customWidth="1"/>
    <col min="3859" max="4096" width="9.140625" style="13"/>
    <col min="4097" max="4097" width="6.5703125" style="13" customWidth="1"/>
    <col min="4098" max="4098" width="33.28515625" style="13" bestFit="1" customWidth="1"/>
    <col min="4099" max="4099" width="6" style="13" bestFit="1" customWidth="1"/>
    <col min="4100" max="4100" width="10" style="13" customWidth="1"/>
    <col min="4101" max="4101" width="10.28515625" style="13" customWidth="1"/>
    <col min="4102" max="4102" width="9.85546875" style="13" customWidth="1"/>
    <col min="4103" max="4103" width="12.85546875" style="13" customWidth="1"/>
    <col min="4104" max="4108" width="11.7109375" style="13" customWidth="1"/>
    <col min="4109" max="4109" width="13.7109375" style="13" customWidth="1"/>
    <col min="4110" max="4114" width="11.7109375" style="13" customWidth="1"/>
    <col min="4115" max="4352" width="9.140625" style="13"/>
    <col min="4353" max="4353" width="6.5703125" style="13" customWidth="1"/>
    <col min="4354" max="4354" width="33.28515625" style="13" bestFit="1" customWidth="1"/>
    <col min="4355" max="4355" width="6" style="13" bestFit="1" customWidth="1"/>
    <col min="4356" max="4356" width="10" style="13" customWidth="1"/>
    <col min="4357" max="4357" width="10.28515625" style="13" customWidth="1"/>
    <col min="4358" max="4358" width="9.85546875" style="13" customWidth="1"/>
    <col min="4359" max="4359" width="12.85546875" style="13" customWidth="1"/>
    <col min="4360" max="4364" width="11.7109375" style="13" customWidth="1"/>
    <col min="4365" max="4365" width="13.7109375" style="13" customWidth="1"/>
    <col min="4366" max="4370" width="11.7109375" style="13" customWidth="1"/>
    <col min="4371" max="4608" width="9.140625" style="13"/>
    <col min="4609" max="4609" width="6.5703125" style="13" customWidth="1"/>
    <col min="4610" max="4610" width="33.28515625" style="13" bestFit="1" customWidth="1"/>
    <col min="4611" max="4611" width="6" style="13" bestFit="1" customWidth="1"/>
    <col min="4612" max="4612" width="10" style="13" customWidth="1"/>
    <col min="4613" max="4613" width="10.28515625" style="13" customWidth="1"/>
    <col min="4614" max="4614" width="9.85546875" style="13" customWidth="1"/>
    <col min="4615" max="4615" width="12.85546875" style="13" customWidth="1"/>
    <col min="4616" max="4620" width="11.7109375" style="13" customWidth="1"/>
    <col min="4621" max="4621" width="13.7109375" style="13" customWidth="1"/>
    <col min="4622" max="4626" width="11.7109375" style="13" customWidth="1"/>
    <col min="4627" max="4864" width="9.140625" style="13"/>
    <col min="4865" max="4865" width="6.5703125" style="13" customWidth="1"/>
    <col min="4866" max="4866" width="33.28515625" style="13" bestFit="1" customWidth="1"/>
    <col min="4867" max="4867" width="6" style="13" bestFit="1" customWidth="1"/>
    <col min="4868" max="4868" width="10" style="13" customWidth="1"/>
    <col min="4869" max="4869" width="10.28515625" style="13" customWidth="1"/>
    <col min="4870" max="4870" width="9.85546875" style="13" customWidth="1"/>
    <col min="4871" max="4871" width="12.85546875" style="13" customWidth="1"/>
    <col min="4872" max="4876" width="11.7109375" style="13" customWidth="1"/>
    <col min="4877" max="4877" width="13.7109375" style="13" customWidth="1"/>
    <col min="4878" max="4882" width="11.7109375" style="13" customWidth="1"/>
    <col min="4883" max="5120" width="9.140625" style="13"/>
    <col min="5121" max="5121" width="6.5703125" style="13" customWidth="1"/>
    <col min="5122" max="5122" width="33.28515625" style="13" bestFit="1" customWidth="1"/>
    <col min="5123" max="5123" width="6" style="13" bestFit="1" customWidth="1"/>
    <col min="5124" max="5124" width="10" style="13" customWidth="1"/>
    <col min="5125" max="5125" width="10.28515625" style="13" customWidth="1"/>
    <col min="5126" max="5126" width="9.85546875" style="13" customWidth="1"/>
    <col min="5127" max="5127" width="12.85546875" style="13" customWidth="1"/>
    <col min="5128" max="5132" width="11.7109375" style="13" customWidth="1"/>
    <col min="5133" max="5133" width="13.7109375" style="13" customWidth="1"/>
    <col min="5134" max="5138" width="11.7109375" style="13" customWidth="1"/>
    <col min="5139" max="5376" width="9.140625" style="13"/>
    <col min="5377" max="5377" width="6.5703125" style="13" customWidth="1"/>
    <col min="5378" max="5378" width="33.28515625" style="13" bestFit="1" customWidth="1"/>
    <col min="5379" max="5379" width="6" style="13" bestFit="1" customWidth="1"/>
    <col min="5380" max="5380" width="10" style="13" customWidth="1"/>
    <col min="5381" max="5381" width="10.28515625" style="13" customWidth="1"/>
    <col min="5382" max="5382" width="9.85546875" style="13" customWidth="1"/>
    <col min="5383" max="5383" width="12.85546875" style="13" customWidth="1"/>
    <col min="5384" max="5388" width="11.7109375" style="13" customWidth="1"/>
    <col min="5389" max="5389" width="13.7109375" style="13" customWidth="1"/>
    <col min="5390" max="5394" width="11.7109375" style="13" customWidth="1"/>
    <col min="5395" max="5632" width="9.140625" style="13"/>
    <col min="5633" max="5633" width="6.5703125" style="13" customWidth="1"/>
    <col min="5634" max="5634" width="33.28515625" style="13" bestFit="1" customWidth="1"/>
    <col min="5635" max="5635" width="6" style="13" bestFit="1" customWidth="1"/>
    <col min="5636" max="5636" width="10" style="13" customWidth="1"/>
    <col min="5637" max="5637" width="10.28515625" style="13" customWidth="1"/>
    <col min="5638" max="5638" width="9.85546875" style="13" customWidth="1"/>
    <col min="5639" max="5639" width="12.85546875" style="13" customWidth="1"/>
    <col min="5640" max="5644" width="11.7109375" style="13" customWidth="1"/>
    <col min="5645" max="5645" width="13.7109375" style="13" customWidth="1"/>
    <col min="5646" max="5650" width="11.7109375" style="13" customWidth="1"/>
    <col min="5651" max="5888" width="9.140625" style="13"/>
    <col min="5889" max="5889" width="6.5703125" style="13" customWidth="1"/>
    <col min="5890" max="5890" width="33.28515625" style="13" bestFit="1" customWidth="1"/>
    <col min="5891" max="5891" width="6" style="13" bestFit="1" customWidth="1"/>
    <col min="5892" max="5892" width="10" style="13" customWidth="1"/>
    <col min="5893" max="5893" width="10.28515625" style="13" customWidth="1"/>
    <col min="5894" max="5894" width="9.85546875" style="13" customWidth="1"/>
    <col min="5895" max="5895" width="12.85546875" style="13" customWidth="1"/>
    <col min="5896" max="5900" width="11.7109375" style="13" customWidth="1"/>
    <col min="5901" max="5901" width="13.7109375" style="13" customWidth="1"/>
    <col min="5902" max="5906" width="11.7109375" style="13" customWidth="1"/>
    <col min="5907" max="6144" width="9.140625" style="13"/>
    <col min="6145" max="6145" width="6.5703125" style="13" customWidth="1"/>
    <col min="6146" max="6146" width="33.28515625" style="13" bestFit="1" customWidth="1"/>
    <col min="6147" max="6147" width="6" style="13" bestFit="1" customWidth="1"/>
    <col min="6148" max="6148" width="10" style="13" customWidth="1"/>
    <col min="6149" max="6149" width="10.28515625" style="13" customWidth="1"/>
    <col min="6150" max="6150" width="9.85546875" style="13" customWidth="1"/>
    <col min="6151" max="6151" width="12.85546875" style="13" customWidth="1"/>
    <col min="6152" max="6156" width="11.7109375" style="13" customWidth="1"/>
    <col min="6157" max="6157" width="13.7109375" style="13" customWidth="1"/>
    <col min="6158" max="6162" width="11.7109375" style="13" customWidth="1"/>
    <col min="6163" max="6400" width="9.140625" style="13"/>
    <col min="6401" max="6401" width="6.5703125" style="13" customWidth="1"/>
    <col min="6402" max="6402" width="33.28515625" style="13" bestFit="1" customWidth="1"/>
    <col min="6403" max="6403" width="6" style="13" bestFit="1" customWidth="1"/>
    <col min="6404" max="6404" width="10" style="13" customWidth="1"/>
    <col min="6405" max="6405" width="10.28515625" style="13" customWidth="1"/>
    <col min="6406" max="6406" width="9.85546875" style="13" customWidth="1"/>
    <col min="6407" max="6407" width="12.85546875" style="13" customWidth="1"/>
    <col min="6408" max="6412" width="11.7109375" style="13" customWidth="1"/>
    <col min="6413" max="6413" width="13.7109375" style="13" customWidth="1"/>
    <col min="6414" max="6418" width="11.7109375" style="13" customWidth="1"/>
    <col min="6419" max="6656" width="9.140625" style="13"/>
    <col min="6657" max="6657" width="6.5703125" style="13" customWidth="1"/>
    <col min="6658" max="6658" width="33.28515625" style="13" bestFit="1" customWidth="1"/>
    <col min="6659" max="6659" width="6" style="13" bestFit="1" customWidth="1"/>
    <col min="6660" max="6660" width="10" style="13" customWidth="1"/>
    <col min="6661" max="6661" width="10.28515625" style="13" customWidth="1"/>
    <col min="6662" max="6662" width="9.85546875" style="13" customWidth="1"/>
    <col min="6663" max="6663" width="12.85546875" style="13" customWidth="1"/>
    <col min="6664" max="6668" width="11.7109375" style="13" customWidth="1"/>
    <col min="6669" max="6669" width="13.7109375" style="13" customWidth="1"/>
    <col min="6670" max="6674" width="11.7109375" style="13" customWidth="1"/>
    <col min="6675" max="6912" width="9.140625" style="13"/>
    <col min="6913" max="6913" width="6.5703125" style="13" customWidth="1"/>
    <col min="6914" max="6914" width="33.28515625" style="13" bestFit="1" customWidth="1"/>
    <col min="6915" max="6915" width="6" style="13" bestFit="1" customWidth="1"/>
    <col min="6916" max="6916" width="10" style="13" customWidth="1"/>
    <col min="6917" max="6917" width="10.28515625" style="13" customWidth="1"/>
    <col min="6918" max="6918" width="9.85546875" style="13" customWidth="1"/>
    <col min="6919" max="6919" width="12.85546875" style="13" customWidth="1"/>
    <col min="6920" max="6924" width="11.7109375" style="13" customWidth="1"/>
    <col min="6925" max="6925" width="13.7109375" style="13" customWidth="1"/>
    <col min="6926" max="6930" width="11.7109375" style="13" customWidth="1"/>
    <col min="6931" max="7168" width="9.140625" style="13"/>
    <col min="7169" max="7169" width="6.5703125" style="13" customWidth="1"/>
    <col min="7170" max="7170" width="33.28515625" style="13" bestFit="1" customWidth="1"/>
    <col min="7171" max="7171" width="6" style="13" bestFit="1" customWidth="1"/>
    <col min="7172" max="7172" width="10" style="13" customWidth="1"/>
    <col min="7173" max="7173" width="10.28515625" style="13" customWidth="1"/>
    <col min="7174" max="7174" width="9.85546875" style="13" customWidth="1"/>
    <col min="7175" max="7175" width="12.85546875" style="13" customWidth="1"/>
    <col min="7176" max="7180" width="11.7109375" style="13" customWidth="1"/>
    <col min="7181" max="7181" width="13.7109375" style="13" customWidth="1"/>
    <col min="7182" max="7186" width="11.7109375" style="13" customWidth="1"/>
    <col min="7187" max="7424" width="9.140625" style="13"/>
    <col min="7425" max="7425" width="6.5703125" style="13" customWidth="1"/>
    <col min="7426" max="7426" width="33.28515625" style="13" bestFit="1" customWidth="1"/>
    <col min="7427" max="7427" width="6" style="13" bestFit="1" customWidth="1"/>
    <col min="7428" max="7428" width="10" style="13" customWidth="1"/>
    <col min="7429" max="7429" width="10.28515625" style="13" customWidth="1"/>
    <col min="7430" max="7430" width="9.85546875" style="13" customWidth="1"/>
    <col min="7431" max="7431" width="12.85546875" style="13" customWidth="1"/>
    <col min="7432" max="7436" width="11.7109375" style="13" customWidth="1"/>
    <col min="7437" max="7437" width="13.7109375" style="13" customWidth="1"/>
    <col min="7438" max="7442" width="11.7109375" style="13" customWidth="1"/>
    <col min="7443" max="7680" width="9.140625" style="13"/>
    <col min="7681" max="7681" width="6.5703125" style="13" customWidth="1"/>
    <col min="7682" max="7682" width="33.28515625" style="13" bestFit="1" customWidth="1"/>
    <col min="7683" max="7683" width="6" style="13" bestFit="1" customWidth="1"/>
    <col min="7684" max="7684" width="10" style="13" customWidth="1"/>
    <col min="7685" max="7685" width="10.28515625" style="13" customWidth="1"/>
    <col min="7686" max="7686" width="9.85546875" style="13" customWidth="1"/>
    <col min="7687" max="7687" width="12.85546875" style="13" customWidth="1"/>
    <col min="7688" max="7692" width="11.7109375" style="13" customWidth="1"/>
    <col min="7693" max="7693" width="13.7109375" style="13" customWidth="1"/>
    <col min="7694" max="7698" width="11.7109375" style="13" customWidth="1"/>
    <col min="7699" max="7936" width="9.140625" style="13"/>
    <col min="7937" max="7937" width="6.5703125" style="13" customWidth="1"/>
    <col min="7938" max="7938" width="33.28515625" style="13" bestFit="1" customWidth="1"/>
    <col min="7939" max="7939" width="6" style="13" bestFit="1" customWidth="1"/>
    <col min="7940" max="7940" width="10" style="13" customWidth="1"/>
    <col min="7941" max="7941" width="10.28515625" style="13" customWidth="1"/>
    <col min="7942" max="7942" width="9.85546875" style="13" customWidth="1"/>
    <col min="7943" max="7943" width="12.85546875" style="13" customWidth="1"/>
    <col min="7944" max="7948" width="11.7109375" style="13" customWidth="1"/>
    <col min="7949" max="7949" width="13.7109375" style="13" customWidth="1"/>
    <col min="7950" max="7954" width="11.7109375" style="13" customWidth="1"/>
    <col min="7955" max="8192" width="9.140625" style="13"/>
    <col min="8193" max="8193" width="6.5703125" style="13" customWidth="1"/>
    <col min="8194" max="8194" width="33.28515625" style="13" bestFit="1" customWidth="1"/>
    <col min="8195" max="8195" width="6" style="13" bestFit="1" customWidth="1"/>
    <col min="8196" max="8196" width="10" style="13" customWidth="1"/>
    <col min="8197" max="8197" width="10.28515625" style="13" customWidth="1"/>
    <col min="8198" max="8198" width="9.85546875" style="13" customWidth="1"/>
    <col min="8199" max="8199" width="12.85546875" style="13" customWidth="1"/>
    <col min="8200" max="8204" width="11.7109375" style="13" customWidth="1"/>
    <col min="8205" max="8205" width="13.7109375" style="13" customWidth="1"/>
    <col min="8206" max="8210" width="11.7109375" style="13" customWidth="1"/>
    <col min="8211" max="8448" width="9.140625" style="13"/>
    <col min="8449" max="8449" width="6.5703125" style="13" customWidth="1"/>
    <col min="8450" max="8450" width="33.28515625" style="13" bestFit="1" customWidth="1"/>
    <col min="8451" max="8451" width="6" style="13" bestFit="1" customWidth="1"/>
    <col min="8452" max="8452" width="10" style="13" customWidth="1"/>
    <col min="8453" max="8453" width="10.28515625" style="13" customWidth="1"/>
    <col min="8454" max="8454" width="9.85546875" style="13" customWidth="1"/>
    <col min="8455" max="8455" width="12.85546875" style="13" customWidth="1"/>
    <col min="8456" max="8460" width="11.7109375" style="13" customWidth="1"/>
    <col min="8461" max="8461" width="13.7109375" style="13" customWidth="1"/>
    <col min="8462" max="8466" width="11.7109375" style="13" customWidth="1"/>
    <col min="8467" max="8704" width="9.140625" style="13"/>
    <col min="8705" max="8705" width="6.5703125" style="13" customWidth="1"/>
    <col min="8706" max="8706" width="33.28515625" style="13" bestFit="1" customWidth="1"/>
    <col min="8707" max="8707" width="6" style="13" bestFit="1" customWidth="1"/>
    <col min="8708" max="8708" width="10" style="13" customWidth="1"/>
    <col min="8709" max="8709" width="10.28515625" style="13" customWidth="1"/>
    <col min="8710" max="8710" width="9.85546875" style="13" customWidth="1"/>
    <col min="8711" max="8711" width="12.85546875" style="13" customWidth="1"/>
    <col min="8712" max="8716" width="11.7109375" style="13" customWidth="1"/>
    <col min="8717" max="8717" width="13.7109375" style="13" customWidth="1"/>
    <col min="8718" max="8722" width="11.7109375" style="13" customWidth="1"/>
    <col min="8723" max="8960" width="9.140625" style="13"/>
    <col min="8961" max="8961" width="6.5703125" style="13" customWidth="1"/>
    <col min="8962" max="8962" width="33.28515625" style="13" bestFit="1" customWidth="1"/>
    <col min="8963" max="8963" width="6" style="13" bestFit="1" customWidth="1"/>
    <col min="8964" max="8964" width="10" style="13" customWidth="1"/>
    <col min="8965" max="8965" width="10.28515625" style="13" customWidth="1"/>
    <col min="8966" max="8966" width="9.85546875" style="13" customWidth="1"/>
    <col min="8967" max="8967" width="12.85546875" style="13" customWidth="1"/>
    <col min="8968" max="8972" width="11.7109375" style="13" customWidth="1"/>
    <col min="8973" max="8973" width="13.7109375" style="13" customWidth="1"/>
    <col min="8974" max="8978" width="11.7109375" style="13" customWidth="1"/>
    <col min="8979" max="9216" width="9.140625" style="13"/>
    <col min="9217" max="9217" width="6.5703125" style="13" customWidth="1"/>
    <col min="9218" max="9218" width="33.28515625" style="13" bestFit="1" customWidth="1"/>
    <col min="9219" max="9219" width="6" style="13" bestFit="1" customWidth="1"/>
    <col min="9220" max="9220" width="10" style="13" customWidth="1"/>
    <col min="9221" max="9221" width="10.28515625" style="13" customWidth="1"/>
    <col min="9222" max="9222" width="9.85546875" style="13" customWidth="1"/>
    <col min="9223" max="9223" width="12.85546875" style="13" customWidth="1"/>
    <col min="9224" max="9228" width="11.7109375" style="13" customWidth="1"/>
    <col min="9229" max="9229" width="13.7109375" style="13" customWidth="1"/>
    <col min="9230" max="9234" width="11.7109375" style="13" customWidth="1"/>
    <col min="9235" max="9472" width="9.140625" style="13"/>
    <col min="9473" max="9473" width="6.5703125" style="13" customWidth="1"/>
    <col min="9474" max="9474" width="33.28515625" style="13" bestFit="1" customWidth="1"/>
    <col min="9475" max="9475" width="6" style="13" bestFit="1" customWidth="1"/>
    <col min="9476" max="9476" width="10" style="13" customWidth="1"/>
    <col min="9477" max="9477" width="10.28515625" style="13" customWidth="1"/>
    <col min="9478" max="9478" width="9.85546875" style="13" customWidth="1"/>
    <col min="9479" max="9479" width="12.85546875" style="13" customWidth="1"/>
    <col min="9480" max="9484" width="11.7109375" style="13" customWidth="1"/>
    <col min="9485" max="9485" width="13.7109375" style="13" customWidth="1"/>
    <col min="9486" max="9490" width="11.7109375" style="13" customWidth="1"/>
    <col min="9491" max="9728" width="9.140625" style="13"/>
    <col min="9729" max="9729" width="6.5703125" style="13" customWidth="1"/>
    <col min="9730" max="9730" width="33.28515625" style="13" bestFit="1" customWidth="1"/>
    <col min="9731" max="9731" width="6" style="13" bestFit="1" customWidth="1"/>
    <col min="9732" max="9732" width="10" style="13" customWidth="1"/>
    <col min="9733" max="9733" width="10.28515625" style="13" customWidth="1"/>
    <col min="9734" max="9734" width="9.85546875" style="13" customWidth="1"/>
    <col min="9735" max="9735" width="12.85546875" style="13" customWidth="1"/>
    <col min="9736" max="9740" width="11.7109375" style="13" customWidth="1"/>
    <col min="9741" max="9741" width="13.7109375" style="13" customWidth="1"/>
    <col min="9742" max="9746" width="11.7109375" style="13" customWidth="1"/>
    <col min="9747" max="9984" width="9.140625" style="13"/>
    <col min="9985" max="9985" width="6.5703125" style="13" customWidth="1"/>
    <col min="9986" max="9986" width="33.28515625" style="13" bestFit="1" customWidth="1"/>
    <col min="9987" max="9987" width="6" style="13" bestFit="1" customWidth="1"/>
    <col min="9988" max="9988" width="10" style="13" customWidth="1"/>
    <col min="9989" max="9989" width="10.28515625" style="13" customWidth="1"/>
    <col min="9990" max="9990" width="9.85546875" style="13" customWidth="1"/>
    <col min="9991" max="9991" width="12.85546875" style="13" customWidth="1"/>
    <col min="9992" max="9996" width="11.7109375" style="13" customWidth="1"/>
    <col min="9997" max="9997" width="13.7109375" style="13" customWidth="1"/>
    <col min="9998" max="10002" width="11.7109375" style="13" customWidth="1"/>
    <col min="10003" max="10240" width="9.140625" style="13"/>
    <col min="10241" max="10241" width="6.5703125" style="13" customWidth="1"/>
    <col min="10242" max="10242" width="33.28515625" style="13" bestFit="1" customWidth="1"/>
    <col min="10243" max="10243" width="6" style="13" bestFit="1" customWidth="1"/>
    <col min="10244" max="10244" width="10" style="13" customWidth="1"/>
    <col min="10245" max="10245" width="10.28515625" style="13" customWidth="1"/>
    <col min="10246" max="10246" width="9.85546875" style="13" customWidth="1"/>
    <col min="10247" max="10247" width="12.85546875" style="13" customWidth="1"/>
    <col min="10248" max="10252" width="11.7109375" style="13" customWidth="1"/>
    <col min="10253" max="10253" width="13.7109375" style="13" customWidth="1"/>
    <col min="10254" max="10258" width="11.7109375" style="13" customWidth="1"/>
    <col min="10259" max="10496" width="9.140625" style="13"/>
    <col min="10497" max="10497" width="6.5703125" style="13" customWidth="1"/>
    <col min="10498" max="10498" width="33.28515625" style="13" bestFit="1" customWidth="1"/>
    <col min="10499" max="10499" width="6" style="13" bestFit="1" customWidth="1"/>
    <col min="10500" max="10500" width="10" style="13" customWidth="1"/>
    <col min="10501" max="10501" width="10.28515625" style="13" customWidth="1"/>
    <col min="10502" max="10502" width="9.85546875" style="13" customWidth="1"/>
    <col min="10503" max="10503" width="12.85546875" style="13" customWidth="1"/>
    <col min="10504" max="10508" width="11.7109375" style="13" customWidth="1"/>
    <col min="10509" max="10509" width="13.7109375" style="13" customWidth="1"/>
    <col min="10510" max="10514" width="11.7109375" style="13" customWidth="1"/>
    <col min="10515" max="10752" width="9.140625" style="13"/>
    <col min="10753" max="10753" width="6.5703125" style="13" customWidth="1"/>
    <col min="10754" max="10754" width="33.28515625" style="13" bestFit="1" customWidth="1"/>
    <col min="10755" max="10755" width="6" style="13" bestFit="1" customWidth="1"/>
    <col min="10756" max="10756" width="10" style="13" customWidth="1"/>
    <col min="10757" max="10757" width="10.28515625" style="13" customWidth="1"/>
    <col min="10758" max="10758" width="9.85546875" style="13" customWidth="1"/>
    <col min="10759" max="10759" width="12.85546875" style="13" customWidth="1"/>
    <col min="10760" max="10764" width="11.7109375" style="13" customWidth="1"/>
    <col min="10765" max="10765" width="13.7109375" style="13" customWidth="1"/>
    <col min="10766" max="10770" width="11.7109375" style="13" customWidth="1"/>
    <col min="10771" max="11008" width="9.140625" style="13"/>
    <col min="11009" max="11009" width="6.5703125" style="13" customWidth="1"/>
    <col min="11010" max="11010" width="33.28515625" style="13" bestFit="1" customWidth="1"/>
    <col min="11011" max="11011" width="6" style="13" bestFit="1" customWidth="1"/>
    <col min="11012" max="11012" width="10" style="13" customWidth="1"/>
    <col min="11013" max="11013" width="10.28515625" style="13" customWidth="1"/>
    <col min="11014" max="11014" width="9.85546875" style="13" customWidth="1"/>
    <col min="11015" max="11015" width="12.85546875" style="13" customWidth="1"/>
    <col min="11016" max="11020" width="11.7109375" style="13" customWidth="1"/>
    <col min="11021" max="11021" width="13.7109375" style="13" customWidth="1"/>
    <col min="11022" max="11026" width="11.7109375" style="13" customWidth="1"/>
    <col min="11027" max="11264" width="9.140625" style="13"/>
    <col min="11265" max="11265" width="6.5703125" style="13" customWidth="1"/>
    <col min="11266" max="11266" width="33.28515625" style="13" bestFit="1" customWidth="1"/>
    <col min="11267" max="11267" width="6" style="13" bestFit="1" customWidth="1"/>
    <col min="11268" max="11268" width="10" style="13" customWidth="1"/>
    <col min="11269" max="11269" width="10.28515625" style="13" customWidth="1"/>
    <col min="11270" max="11270" width="9.85546875" style="13" customWidth="1"/>
    <col min="11271" max="11271" width="12.85546875" style="13" customWidth="1"/>
    <col min="11272" max="11276" width="11.7109375" style="13" customWidth="1"/>
    <col min="11277" max="11277" width="13.7109375" style="13" customWidth="1"/>
    <col min="11278" max="11282" width="11.7109375" style="13" customWidth="1"/>
    <col min="11283" max="11520" width="9.140625" style="13"/>
    <col min="11521" max="11521" width="6.5703125" style="13" customWidth="1"/>
    <col min="11522" max="11522" width="33.28515625" style="13" bestFit="1" customWidth="1"/>
    <col min="11523" max="11523" width="6" style="13" bestFit="1" customWidth="1"/>
    <col min="11524" max="11524" width="10" style="13" customWidth="1"/>
    <col min="11525" max="11525" width="10.28515625" style="13" customWidth="1"/>
    <col min="11526" max="11526" width="9.85546875" style="13" customWidth="1"/>
    <col min="11527" max="11527" width="12.85546875" style="13" customWidth="1"/>
    <col min="11528" max="11532" width="11.7109375" style="13" customWidth="1"/>
    <col min="11533" max="11533" width="13.7109375" style="13" customWidth="1"/>
    <col min="11534" max="11538" width="11.7109375" style="13" customWidth="1"/>
    <col min="11539" max="11776" width="9.140625" style="13"/>
    <col min="11777" max="11777" width="6.5703125" style="13" customWidth="1"/>
    <col min="11778" max="11778" width="33.28515625" style="13" bestFit="1" customWidth="1"/>
    <col min="11779" max="11779" width="6" style="13" bestFit="1" customWidth="1"/>
    <col min="11780" max="11780" width="10" style="13" customWidth="1"/>
    <col min="11781" max="11781" width="10.28515625" style="13" customWidth="1"/>
    <col min="11782" max="11782" width="9.85546875" style="13" customWidth="1"/>
    <col min="11783" max="11783" width="12.85546875" style="13" customWidth="1"/>
    <col min="11784" max="11788" width="11.7109375" style="13" customWidth="1"/>
    <col min="11789" max="11789" width="13.7109375" style="13" customWidth="1"/>
    <col min="11790" max="11794" width="11.7109375" style="13" customWidth="1"/>
    <col min="11795" max="12032" width="9.140625" style="13"/>
    <col min="12033" max="12033" width="6.5703125" style="13" customWidth="1"/>
    <col min="12034" max="12034" width="33.28515625" style="13" bestFit="1" customWidth="1"/>
    <col min="12035" max="12035" width="6" style="13" bestFit="1" customWidth="1"/>
    <col min="12036" max="12036" width="10" style="13" customWidth="1"/>
    <col min="12037" max="12037" width="10.28515625" style="13" customWidth="1"/>
    <col min="12038" max="12038" width="9.85546875" style="13" customWidth="1"/>
    <col min="12039" max="12039" width="12.85546875" style="13" customWidth="1"/>
    <col min="12040" max="12044" width="11.7109375" style="13" customWidth="1"/>
    <col min="12045" max="12045" width="13.7109375" style="13" customWidth="1"/>
    <col min="12046" max="12050" width="11.7109375" style="13" customWidth="1"/>
    <col min="12051" max="12288" width="9.140625" style="13"/>
    <col min="12289" max="12289" width="6.5703125" style="13" customWidth="1"/>
    <col min="12290" max="12290" width="33.28515625" style="13" bestFit="1" customWidth="1"/>
    <col min="12291" max="12291" width="6" style="13" bestFit="1" customWidth="1"/>
    <col min="12292" max="12292" width="10" style="13" customWidth="1"/>
    <col min="12293" max="12293" width="10.28515625" style="13" customWidth="1"/>
    <col min="12294" max="12294" width="9.85546875" style="13" customWidth="1"/>
    <col min="12295" max="12295" width="12.85546875" style="13" customWidth="1"/>
    <col min="12296" max="12300" width="11.7109375" style="13" customWidth="1"/>
    <col min="12301" max="12301" width="13.7109375" style="13" customWidth="1"/>
    <col min="12302" max="12306" width="11.7109375" style="13" customWidth="1"/>
    <col min="12307" max="12544" width="9.140625" style="13"/>
    <col min="12545" max="12545" width="6.5703125" style="13" customWidth="1"/>
    <col min="12546" max="12546" width="33.28515625" style="13" bestFit="1" customWidth="1"/>
    <col min="12547" max="12547" width="6" style="13" bestFit="1" customWidth="1"/>
    <col min="12548" max="12548" width="10" style="13" customWidth="1"/>
    <col min="12549" max="12549" width="10.28515625" style="13" customWidth="1"/>
    <col min="12550" max="12550" width="9.85546875" style="13" customWidth="1"/>
    <col min="12551" max="12551" width="12.85546875" style="13" customWidth="1"/>
    <col min="12552" max="12556" width="11.7109375" style="13" customWidth="1"/>
    <col min="12557" max="12557" width="13.7109375" style="13" customWidth="1"/>
    <col min="12558" max="12562" width="11.7109375" style="13" customWidth="1"/>
    <col min="12563" max="12800" width="9.140625" style="13"/>
    <col min="12801" max="12801" width="6.5703125" style="13" customWidth="1"/>
    <col min="12802" max="12802" width="33.28515625" style="13" bestFit="1" customWidth="1"/>
    <col min="12803" max="12803" width="6" style="13" bestFit="1" customWidth="1"/>
    <col min="12804" max="12804" width="10" style="13" customWidth="1"/>
    <col min="12805" max="12805" width="10.28515625" style="13" customWidth="1"/>
    <col min="12806" max="12806" width="9.85546875" style="13" customWidth="1"/>
    <col min="12807" max="12807" width="12.85546875" style="13" customWidth="1"/>
    <col min="12808" max="12812" width="11.7109375" style="13" customWidth="1"/>
    <col min="12813" max="12813" width="13.7109375" style="13" customWidth="1"/>
    <col min="12814" max="12818" width="11.7109375" style="13" customWidth="1"/>
    <col min="12819" max="13056" width="9.140625" style="13"/>
    <col min="13057" max="13057" width="6.5703125" style="13" customWidth="1"/>
    <col min="13058" max="13058" width="33.28515625" style="13" bestFit="1" customWidth="1"/>
    <col min="13059" max="13059" width="6" style="13" bestFit="1" customWidth="1"/>
    <col min="13060" max="13060" width="10" style="13" customWidth="1"/>
    <col min="13061" max="13061" width="10.28515625" style="13" customWidth="1"/>
    <col min="13062" max="13062" width="9.85546875" style="13" customWidth="1"/>
    <col min="13063" max="13063" width="12.85546875" style="13" customWidth="1"/>
    <col min="13064" max="13068" width="11.7109375" style="13" customWidth="1"/>
    <col min="13069" max="13069" width="13.7109375" style="13" customWidth="1"/>
    <col min="13070" max="13074" width="11.7109375" style="13" customWidth="1"/>
    <col min="13075" max="13312" width="9.140625" style="13"/>
    <col min="13313" max="13313" width="6.5703125" style="13" customWidth="1"/>
    <col min="13314" max="13314" width="33.28515625" style="13" bestFit="1" customWidth="1"/>
    <col min="13315" max="13315" width="6" style="13" bestFit="1" customWidth="1"/>
    <col min="13316" max="13316" width="10" style="13" customWidth="1"/>
    <col min="13317" max="13317" width="10.28515625" style="13" customWidth="1"/>
    <col min="13318" max="13318" width="9.85546875" style="13" customWidth="1"/>
    <col min="13319" max="13319" width="12.85546875" style="13" customWidth="1"/>
    <col min="13320" max="13324" width="11.7109375" style="13" customWidth="1"/>
    <col min="13325" max="13325" width="13.7109375" style="13" customWidth="1"/>
    <col min="13326" max="13330" width="11.7109375" style="13" customWidth="1"/>
    <col min="13331" max="13568" width="9.140625" style="13"/>
    <col min="13569" max="13569" width="6.5703125" style="13" customWidth="1"/>
    <col min="13570" max="13570" width="33.28515625" style="13" bestFit="1" customWidth="1"/>
    <col min="13571" max="13571" width="6" style="13" bestFit="1" customWidth="1"/>
    <col min="13572" max="13572" width="10" style="13" customWidth="1"/>
    <col min="13573" max="13573" width="10.28515625" style="13" customWidth="1"/>
    <col min="13574" max="13574" width="9.85546875" style="13" customWidth="1"/>
    <col min="13575" max="13575" width="12.85546875" style="13" customWidth="1"/>
    <col min="13576" max="13580" width="11.7109375" style="13" customWidth="1"/>
    <col min="13581" max="13581" width="13.7109375" style="13" customWidth="1"/>
    <col min="13582" max="13586" width="11.7109375" style="13" customWidth="1"/>
    <col min="13587" max="13824" width="9.140625" style="13"/>
    <col min="13825" max="13825" width="6.5703125" style="13" customWidth="1"/>
    <col min="13826" max="13826" width="33.28515625" style="13" bestFit="1" customWidth="1"/>
    <col min="13827" max="13827" width="6" style="13" bestFit="1" customWidth="1"/>
    <col min="13828" max="13828" width="10" style="13" customWidth="1"/>
    <col min="13829" max="13829" width="10.28515625" style="13" customWidth="1"/>
    <col min="13830" max="13830" width="9.85546875" style="13" customWidth="1"/>
    <col min="13831" max="13831" width="12.85546875" style="13" customWidth="1"/>
    <col min="13832" max="13836" width="11.7109375" style="13" customWidth="1"/>
    <col min="13837" max="13837" width="13.7109375" style="13" customWidth="1"/>
    <col min="13838" max="13842" width="11.7109375" style="13" customWidth="1"/>
    <col min="13843" max="14080" width="9.140625" style="13"/>
    <col min="14081" max="14081" width="6.5703125" style="13" customWidth="1"/>
    <col min="14082" max="14082" width="33.28515625" style="13" bestFit="1" customWidth="1"/>
    <col min="14083" max="14083" width="6" style="13" bestFit="1" customWidth="1"/>
    <col min="14084" max="14084" width="10" style="13" customWidth="1"/>
    <col min="14085" max="14085" width="10.28515625" style="13" customWidth="1"/>
    <col min="14086" max="14086" width="9.85546875" style="13" customWidth="1"/>
    <col min="14087" max="14087" width="12.85546875" style="13" customWidth="1"/>
    <col min="14088" max="14092" width="11.7109375" style="13" customWidth="1"/>
    <col min="14093" max="14093" width="13.7109375" style="13" customWidth="1"/>
    <col min="14094" max="14098" width="11.7109375" style="13" customWidth="1"/>
    <col min="14099" max="14336" width="9.140625" style="13"/>
    <col min="14337" max="14337" width="6.5703125" style="13" customWidth="1"/>
    <col min="14338" max="14338" width="33.28515625" style="13" bestFit="1" customWidth="1"/>
    <col min="14339" max="14339" width="6" style="13" bestFit="1" customWidth="1"/>
    <col min="14340" max="14340" width="10" style="13" customWidth="1"/>
    <col min="14341" max="14341" width="10.28515625" style="13" customWidth="1"/>
    <col min="14342" max="14342" width="9.85546875" style="13" customWidth="1"/>
    <col min="14343" max="14343" width="12.85546875" style="13" customWidth="1"/>
    <col min="14344" max="14348" width="11.7109375" style="13" customWidth="1"/>
    <col min="14349" max="14349" width="13.7109375" style="13" customWidth="1"/>
    <col min="14350" max="14354" width="11.7109375" style="13" customWidth="1"/>
    <col min="14355" max="14592" width="9.140625" style="13"/>
    <col min="14593" max="14593" width="6.5703125" style="13" customWidth="1"/>
    <col min="14594" max="14594" width="33.28515625" style="13" bestFit="1" customWidth="1"/>
    <col min="14595" max="14595" width="6" style="13" bestFit="1" customWidth="1"/>
    <col min="14596" max="14596" width="10" style="13" customWidth="1"/>
    <col min="14597" max="14597" width="10.28515625" style="13" customWidth="1"/>
    <col min="14598" max="14598" width="9.85546875" style="13" customWidth="1"/>
    <col min="14599" max="14599" width="12.85546875" style="13" customWidth="1"/>
    <col min="14600" max="14604" width="11.7109375" style="13" customWidth="1"/>
    <col min="14605" max="14605" width="13.7109375" style="13" customWidth="1"/>
    <col min="14606" max="14610" width="11.7109375" style="13" customWidth="1"/>
    <col min="14611" max="14848" width="9.140625" style="13"/>
    <col min="14849" max="14849" width="6.5703125" style="13" customWidth="1"/>
    <col min="14850" max="14850" width="33.28515625" style="13" bestFit="1" customWidth="1"/>
    <col min="14851" max="14851" width="6" style="13" bestFit="1" customWidth="1"/>
    <col min="14852" max="14852" width="10" style="13" customWidth="1"/>
    <col min="14853" max="14853" width="10.28515625" style="13" customWidth="1"/>
    <col min="14854" max="14854" width="9.85546875" style="13" customWidth="1"/>
    <col min="14855" max="14855" width="12.85546875" style="13" customWidth="1"/>
    <col min="14856" max="14860" width="11.7109375" style="13" customWidth="1"/>
    <col min="14861" max="14861" width="13.7109375" style="13" customWidth="1"/>
    <col min="14862" max="14866" width="11.7109375" style="13" customWidth="1"/>
    <col min="14867" max="15104" width="9.140625" style="13"/>
    <col min="15105" max="15105" width="6.5703125" style="13" customWidth="1"/>
    <col min="15106" max="15106" width="33.28515625" style="13" bestFit="1" customWidth="1"/>
    <col min="15107" max="15107" width="6" style="13" bestFit="1" customWidth="1"/>
    <col min="15108" max="15108" width="10" style="13" customWidth="1"/>
    <col min="15109" max="15109" width="10.28515625" style="13" customWidth="1"/>
    <col min="15110" max="15110" width="9.85546875" style="13" customWidth="1"/>
    <col min="15111" max="15111" width="12.85546875" style="13" customWidth="1"/>
    <col min="15112" max="15116" width="11.7109375" style="13" customWidth="1"/>
    <col min="15117" max="15117" width="13.7109375" style="13" customWidth="1"/>
    <col min="15118" max="15122" width="11.7109375" style="13" customWidth="1"/>
    <col min="15123" max="15360" width="9.140625" style="13"/>
    <col min="15361" max="15361" width="6.5703125" style="13" customWidth="1"/>
    <col min="15362" max="15362" width="33.28515625" style="13" bestFit="1" customWidth="1"/>
    <col min="15363" max="15363" width="6" style="13" bestFit="1" customWidth="1"/>
    <col min="15364" max="15364" width="10" style="13" customWidth="1"/>
    <col min="15365" max="15365" width="10.28515625" style="13" customWidth="1"/>
    <col min="15366" max="15366" width="9.85546875" style="13" customWidth="1"/>
    <col min="15367" max="15367" width="12.85546875" style="13" customWidth="1"/>
    <col min="15368" max="15372" width="11.7109375" style="13" customWidth="1"/>
    <col min="15373" max="15373" width="13.7109375" style="13" customWidth="1"/>
    <col min="15374" max="15378" width="11.7109375" style="13" customWidth="1"/>
    <col min="15379" max="15616" width="9.140625" style="13"/>
    <col min="15617" max="15617" width="6.5703125" style="13" customWidth="1"/>
    <col min="15618" max="15618" width="33.28515625" style="13" bestFit="1" customWidth="1"/>
    <col min="15619" max="15619" width="6" style="13" bestFit="1" customWidth="1"/>
    <col min="15620" max="15620" width="10" style="13" customWidth="1"/>
    <col min="15621" max="15621" width="10.28515625" style="13" customWidth="1"/>
    <col min="15622" max="15622" width="9.85546875" style="13" customWidth="1"/>
    <col min="15623" max="15623" width="12.85546875" style="13" customWidth="1"/>
    <col min="15624" max="15628" width="11.7109375" style="13" customWidth="1"/>
    <col min="15629" max="15629" width="13.7109375" style="13" customWidth="1"/>
    <col min="15630" max="15634" width="11.7109375" style="13" customWidth="1"/>
    <col min="15635" max="15872" width="9.140625" style="13"/>
    <col min="15873" max="15873" width="6.5703125" style="13" customWidth="1"/>
    <col min="15874" max="15874" width="33.28515625" style="13" bestFit="1" customWidth="1"/>
    <col min="15875" max="15875" width="6" style="13" bestFit="1" customWidth="1"/>
    <col min="15876" max="15876" width="10" style="13" customWidth="1"/>
    <col min="15877" max="15877" width="10.28515625" style="13" customWidth="1"/>
    <col min="15878" max="15878" width="9.85546875" style="13" customWidth="1"/>
    <col min="15879" max="15879" width="12.85546875" style="13" customWidth="1"/>
    <col min="15880" max="15884" width="11.7109375" style="13" customWidth="1"/>
    <col min="15885" max="15885" width="13.7109375" style="13" customWidth="1"/>
    <col min="15886" max="15890" width="11.7109375" style="13" customWidth="1"/>
    <col min="15891" max="16128" width="9.140625" style="13"/>
    <col min="16129" max="16129" width="6.5703125" style="13" customWidth="1"/>
    <col min="16130" max="16130" width="33.28515625" style="13" bestFit="1" customWidth="1"/>
    <col min="16131" max="16131" width="6" style="13" bestFit="1" customWidth="1"/>
    <col min="16132" max="16132" width="10" style="13" customWidth="1"/>
    <col min="16133" max="16133" width="10.28515625" style="13" customWidth="1"/>
    <col min="16134" max="16134" width="9.85546875" style="13" customWidth="1"/>
    <col min="16135" max="16135" width="12.85546875" style="13" customWidth="1"/>
    <col min="16136" max="16140" width="11.7109375" style="13" customWidth="1"/>
    <col min="16141" max="16141" width="13.7109375" style="13" customWidth="1"/>
    <col min="16142" max="16146" width="11.7109375" style="13" customWidth="1"/>
    <col min="16147" max="16384" width="9.140625" style="13"/>
  </cols>
  <sheetData>
    <row r="1" spans="1:9" ht="21" customHeight="1">
      <c r="A1" s="201" t="s">
        <v>126</v>
      </c>
      <c r="B1" s="201"/>
      <c r="C1" s="12"/>
      <c r="D1" s="12"/>
    </row>
    <row r="2" spans="1:9" ht="39.6" customHeight="1">
      <c r="A2" s="202" t="s">
        <v>208</v>
      </c>
      <c r="B2" s="202"/>
      <c r="C2" s="202"/>
      <c r="D2" s="202"/>
      <c r="E2" s="202"/>
      <c r="F2" s="202"/>
      <c r="G2" s="202"/>
      <c r="H2" s="202"/>
      <c r="I2" s="202"/>
    </row>
    <row r="3" spans="1:9" s="81" customFormat="1" ht="11.25" customHeight="1">
      <c r="A3" s="202"/>
      <c r="B3" s="203"/>
      <c r="C3" s="203"/>
      <c r="D3" s="203"/>
      <c r="E3" s="203"/>
      <c r="F3" s="203"/>
      <c r="G3" s="203"/>
    </row>
    <row r="4" spans="1:9">
      <c r="A4" s="204" t="s">
        <v>0</v>
      </c>
      <c r="B4" s="204" t="s">
        <v>215</v>
      </c>
      <c r="C4" s="204" t="s">
        <v>216</v>
      </c>
      <c r="D4" s="204" t="s">
        <v>217</v>
      </c>
      <c r="E4" s="204"/>
      <c r="F4" s="204" t="s">
        <v>218</v>
      </c>
      <c r="G4" s="204"/>
      <c r="H4" s="204" t="s">
        <v>219</v>
      </c>
      <c r="I4" s="204"/>
    </row>
    <row r="5" spans="1:9">
      <c r="A5" s="204"/>
      <c r="B5" s="204"/>
      <c r="C5" s="204"/>
      <c r="D5" s="116" t="s">
        <v>220</v>
      </c>
      <c r="E5" s="116" t="s">
        <v>221</v>
      </c>
      <c r="F5" s="116" t="s">
        <v>220</v>
      </c>
      <c r="G5" s="116" t="s">
        <v>221</v>
      </c>
      <c r="H5" s="116" t="s">
        <v>220</v>
      </c>
      <c r="I5" s="116" t="s">
        <v>221</v>
      </c>
    </row>
    <row r="6" spans="1:9">
      <c r="A6" s="117">
        <v>1</v>
      </c>
      <c r="B6" s="118" t="s">
        <v>66</v>
      </c>
      <c r="C6" s="117" t="s">
        <v>12</v>
      </c>
      <c r="D6" s="119">
        <v>5</v>
      </c>
      <c r="E6" s="120">
        <v>18.010000000000002</v>
      </c>
      <c r="F6" s="119">
        <v>1</v>
      </c>
      <c r="G6" s="121">
        <v>9.1</v>
      </c>
      <c r="H6" s="119">
        <v>4</v>
      </c>
      <c r="I6" s="120">
        <v>8.91</v>
      </c>
    </row>
    <row r="7" spans="1:9">
      <c r="A7" s="117">
        <v>2</v>
      </c>
      <c r="B7" s="118" t="s">
        <v>69</v>
      </c>
      <c r="C7" s="117" t="s">
        <v>14</v>
      </c>
      <c r="D7" s="119">
        <v>1</v>
      </c>
      <c r="E7" s="120">
        <v>28</v>
      </c>
      <c r="F7" s="119">
        <v>1</v>
      </c>
      <c r="G7" s="121">
        <v>28</v>
      </c>
      <c r="H7" s="118"/>
      <c r="I7" s="122"/>
    </row>
    <row r="8" spans="1:9">
      <c r="A8" s="117">
        <v>3</v>
      </c>
      <c r="B8" s="118" t="s">
        <v>78</v>
      </c>
      <c r="C8" s="117" t="s">
        <v>18</v>
      </c>
      <c r="D8" s="119">
        <v>13</v>
      </c>
      <c r="E8" s="120">
        <v>31.08</v>
      </c>
      <c r="F8" s="119">
        <v>2</v>
      </c>
      <c r="G8" s="121">
        <v>1.5</v>
      </c>
      <c r="H8" s="119">
        <v>11</v>
      </c>
      <c r="I8" s="120">
        <v>29.58</v>
      </c>
    </row>
    <row r="9" spans="1:9" ht="25.5">
      <c r="A9" s="117">
        <v>4</v>
      </c>
      <c r="B9" s="123" t="s">
        <v>222</v>
      </c>
      <c r="C9" s="117" t="s">
        <v>19</v>
      </c>
      <c r="D9" s="119">
        <v>3</v>
      </c>
      <c r="E9" s="120">
        <v>3.75</v>
      </c>
      <c r="F9" s="119">
        <v>1</v>
      </c>
      <c r="G9" s="121">
        <v>0.75</v>
      </c>
      <c r="H9" s="119">
        <v>2</v>
      </c>
      <c r="I9" s="120">
        <v>3</v>
      </c>
    </row>
    <row r="10" spans="1:9">
      <c r="A10" s="117">
        <v>5</v>
      </c>
      <c r="B10" s="118" t="s">
        <v>76</v>
      </c>
      <c r="C10" s="117" t="s">
        <v>17</v>
      </c>
      <c r="D10" s="119">
        <v>4</v>
      </c>
      <c r="E10" s="120">
        <v>120.26</v>
      </c>
      <c r="F10" s="119">
        <v>3</v>
      </c>
      <c r="G10" s="121">
        <v>111.34</v>
      </c>
      <c r="H10" s="119">
        <v>1</v>
      </c>
      <c r="I10" s="120">
        <v>8.92</v>
      </c>
    </row>
    <row r="11" spans="1:9">
      <c r="A11" s="117">
        <v>6</v>
      </c>
      <c r="B11" s="118" t="s">
        <v>87</v>
      </c>
      <c r="C11" s="117" t="s">
        <v>28</v>
      </c>
      <c r="D11" s="119">
        <v>14</v>
      </c>
      <c r="E11" s="120">
        <v>54.64</v>
      </c>
      <c r="F11" s="119">
        <v>8</v>
      </c>
      <c r="G11" s="121">
        <v>20.23</v>
      </c>
      <c r="H11" s="119">
        <v>6</v>
      </c>
      <c r="I11" s="120">
        <v>34.409999999999997</v>
      </c>
    </row>
    <row r="12" spans="1:9">
      <c r="A12" s="117">
        <v>7</v>
      </c>
      <c r="B12" s="118" t="s">
        <v>88</v>
      </c>
      <c r="C12" s="117" t="s">
        <v>29</v>
      </c>
      <c r="D12" s="119">
        <v>2</v>
      </c>
      <c r="E12" s="120">
        <v>12.98</v>
      </c>
      <c r="F12" s="119">
        <v>2</v>
      </c>
      <c r="G12" s="121">
        <v>12.98</v>
      </c>
      <c r="H12" s="118"/>
      <c r="I12" s="122"/>
    </row>
    <row r="13" spans="1:9">
      <c r="A13" s="117">
        <v>8</v>
      </c>
      <c r="B13" s="118" t="s">
        <v>223</v>
      </c>
      <c r="C13" s="117" t="s">
        <v>24</v>
      </c>
      <c r="D13" s="119">
        <v>2</v>
      </c>
      <c r="E13" s="120">
        <v>2.2400000000000002</v>
      </c>
      <c r="F13" s="119">
        <v>1</v>
      </c>
      <c r="G13" s="121">
        <v>0.24</v>
      </c>
      <c r="H13" s="119">
        <v>1</v>
      </c>
      <c r="I13" s="120">
        <v>2</v>
      </c>
    </row>
    <row r="14" spans="1:9" ht="25.5">
      <c r="A14" s="117">
        <v>9</v>
      </c>
      <c r="B14" s="123" t="s">
        <v>110</v>
      </c>
      <c r="C14" s="117" t="s">
        <v>42</v>
      </c>
      <c r="D14" s="119">
        <v>2</v>
      </c>
      <c r="E14" s="120">
        <v>19</v>
      </c>
      <c r="F14" s="118"/>
      <c r="G14" s="124"/>
      <c r="H14" s="119">
        <v>2</v>
      </c>
      <c r="I14" s="120">
        <v>19</v>
      </c>
    </row>
    <row r="15" spans="1:9">
      <c r="A15" s="117">
        <v>10</v>
      </c>
      <c r="B15" s="118" t="s">
        <v>108</v>
      </c>
      <c r="C15" s="117" t="s">
        <v>41</v>
      </c>
      <c r="D15" s="119">
        <v>3</v>
      </c>
      <c r="E15" s="120">
        <v>16.38</v>
      </c>
      <c r="F15" s="119">
        <v>2</v>
      </c>
      <c r="G15" s="121">
        <v>4.33</v>
      </c>
      <c r="H15" s="119">
        <v>1</v>
      </c>
      <c r="I15" s="120">
        <v>12.05</v>
      </c>
    </row>
    <row r="16" spans="1:9">
      <c r="A16" s="117">
        <v>11</v>
      </c>
      <c r="B16" s="118" t="s">
        <v>224</v>
      </c>
      <c r="C16" s="117" t="s">
        <v>31</v>
      </c>
      <c r="D16" s="119">
        <v>1</v>
      </c>
      <c r="E16" s="120">
        <v>0.55000000000000004</v>
      </c>
      <c r="F16" s="118"/>
      <c r="G16" s="124"/>
      <c r="H16" s="119">
        <v>1</v>
      </c>
      <c r="I16" s="120">
        <v>0.55000000000000004</v>
      </c>
    </row>
    <row r="17" spans="1:9">
      <c r="A17" s="117">
        <v>12</v>
      </c>
      <c r="B17" s="118" t="s">
        <v>89</v>
      </c>
      <c r="C17" s="117" t="s">
        <v>30</v>
      </c>
      <c r="D17" s="119">
        <v>5</v>
      </c>
      <c r="E17" s="120">
        <v>3.81</v>
      </c>
      <c r="F17" s="119">
        <v>1</v>
      </c>
      <c r="G17" s="121">
        <v>0.01</v>
      </c>
      <c r="H17" s="119">
        <v>4</v>
      </c>
      <c r="I17" s="120">
        <v>3.8</v>
      </c>
    </row>
    <row r="18" spans="1:9">
      <c r="A18" s="117">
        <v>13</v>
      </c>
      <c r="B18" s="118" t="s">
        <v>115</v>
      </c>
      <c r="C18" s="117" t="s">
        <v>45</v>
      </c>
      <c r="D18" s="119">
        <v>1</v>
      </c>
      <c r="E18" s="120">
        <v>1.91</v>
      </c>
      <c r="F18" s="118"/>
      <c r="G18" s="124"/>
      <c r="H18" s="119">
        <v>1</v>
      </c>
      <c r="I18" s="120">
        <v>1.91</v>
      </c>
    </row>
    <row r="19" spans="1:9">
      <c r="A19" s="117">
        <v>14</v>
      </c>
      <c r="B19" s="118" t="s">
        <v>114</v>
      </c>
      <c r="C19" s="117" t="s">
        <v>44</v>
      </c>
      <c r="D19" s="119">
        <v>2</v>
      </c>
      <c r="E19" s="120">
        <v>0.21</v>
      </c>
      <c r="F19" s="119">
        <v>1</v>
      </c>
      <c r="G19" s="121">
        <v>0.18</v>
      </c>
      <c r="H19" s="119">
        <v>1</v>
      </c>
      <c r="I19" s="120">
        <v>0.03</v>
      </c>
    </row>
    <row r="20" spans="1:9">
      <c r="A20" s="117">
        <v>15</v>
      </c>
      <c r="B20" s="118" t="s">
        <v>100</v>
      </c>
      <c r="C20" s="117" t="s">
        <v>37</v>
      </c>
      <c r="D20" s="119">
        <v>26</v>
      </c>
      <c r="E20" s="120">
        <v>44.82</v>
      </c>
      <c r="F20" s="119">
        <v>9</v>
      </c>
      <c r="G20" s="121">
        <v>16.89</v>
      </c>
      <c r="H20" s="119">
        <v>17</v>
      </c>
      <c r="I20" s="120">
        <v>27.93</v>
      </c>
    </row>
    <row r="21" spans="1:9">
      <c r="A21" s="117">
        <v>16</v>
      </c>
      <c r="B21" s="118" t="s">
        <v>98</v>
      </c>
      <c r="C21" s="117" t="s">
        <v>36</v>
      </c>
      <c r="D21" s="119">
        <v>3</v>
      </c>
      <c r="E21" s="120">
        <v>1.39</v>
      </c>
      <c r="F21" s="119">
        <v>1</v>
      </c>
      <c r="G21" s="121">
        <v>0.5</v>
      </c>
      <c r="H21" s="119">
        <v>2</v>
      </c>
      <c r="I21" s="120">
        <v>0.89</v>
      </c>
    </row>
    <row r="22" spans="1:9">
      <c r="A22" s="117">
        <v>17</v>
      </c>
      <c r="B22" s="118" t="s">
        <v>102</v>
      </c>
      <c r="C22" s="117" t="s">
        <v>38</v>
      </c>
      <c r="D22" s="119">
        <v>1</v>
      </c>
      <c r="E22" s="120">
        <v>0.34</v>
      </c>
      <c r="F22" s="118"/>
      <c r="G22" s="124"/>
      <c r="H22" s="119">
        <v>1</v>
      </c>
      <c r="I22" s="120">
        <v>0.34</v>
      </c>
    </row>
    <row r="23" spans="1:9">
      <c r="A23" s="204" t="s">
        <v>225</v>
      </c>
      <c r="B23" s="204"/>
      <c r="C23" s="204"/>
      <c r="D23" s="125">
        <v>88</v>
      </c>
      <c r="E23" s="125">
        <v>359.37</v>
      </c>
      <c r="F23" s="125">
        <v>33</v>
      </c>
      <c r="G23" s="125">
        <v>206.05</v>
      </c>
      <c r="H23" s="125">
        <v>55</v>
      </c>
      <c r="I23" s="125">
        <v>153.32</v>
      </c>
    </row>
  </sheetData>
  <mergeCells count="10">
    <mergeCell ref="A1:B1"/>
    <mergeCell ref="A3:G3"/>
    <mergeCell ref="H4:I4"/>
    <mergeCell ref="A23:C23"/>
    <mergeCell ref="A2:I2"/>
    <mergeCell ref="A4:A5"/>
    <mergeCell ref="B4:B5"/>
    <mergeCell ref="C4:C5"/>
    <mergeCell ref="D4:E4"/>
    <mergeCell ref="F4:G4"/>
  </mergeCells>
  <pageMargins left="0.7" right="0.2" top="0.75" bottom="0.33"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K60"/>
  <sheetViews>
    <sheetView topLeftCell="A34" workbookViewId="0">
      <selection activeCell="D62" sqref="D62"/>
    </sheetView>
  </sheetViews>
  <sheetFormatPr defaultRowHeight="11.25"/>
  <cols>
    <col min="1" max="1" width="4.5703125" style="22" bestFit="1" customWidth="1"/>
    <col min="2" max="2" width="35" style="22" customWidth="1"/>
    <col min="3" max="3" width="5" style="22" customWidth="1"/>
    <col min="4" max="4" width="12.28515625" style="27" customWidth="1"/>
    <col min="5" max="5" width="7.7109375" style="27" customWidth="1"/>
    <col min="6" max="6" width="9" style="22" customWidth="1"/>
    <col min="7" max="7" width="8.7109375" style="22" bestFit="1" customWidth="1"/>
    <col min="8" max="8" width="10" style="22" customWidth="1"/>
    <col min="9" max="9" width="10.140625" style="22" customWidth="1"/>
    <col min="10" max="10" width="12.5703125" style="22" customWidth="1"/>
    <col min="11" max="11" width="8.42578125" style="22" bestFit="1" customWidth="1"/>
    <col min="12" max="252" width="9.140625" style="22"/>
    <col min="253" max="253" width="4.42578125" style="22" bestFit="1" customWidth="1"/>
    <col min="254" max="254" width="20.42578125" style="22" customWidth="1"/>
    <col min="255" max="255" width="4.85546875" style="22" customWidth="1"/>
    <col min="256" max="258" width="0" style="22" hidden="1" customWidth="1"/>
    <col min="259" max="259" width="8.28515625" style="22" customWidth="1"/>
    <col min="260" max="260" width="7.7109375" style="22" customWidth="1"/>
    <col min="261" max="261" width="9.7109375" style="22" customWidth="1"/>
    <col min="262" max="262" width="12.140625" style="22" customWidth="1"/>
    <col min="263" max="263" width="10.7109375" style="22" customWidth="1"/>
    <col min="264" max="264" width="8.140625" style="22" bestFit="1" customWidth="1"/>
    <col min="265" max="265" width="9.7109375" style="22" bestFit="1" customWidth="1"/>
    <col min="266" max="266" width="8.28515625" style="22" bestFit="1" customWidth="1"/>
    <col min="267" max="508" width="9.140625" style="22"/>
    <col min="509" max="509" width="4.42578125" style="22" bestFit="1" customWidth="1"/>
    <col min="510" max="510" width="20.42578125" style="22" customWidth="1"/>
    <col min="511" max="511" width="4.85546875" style="22" customWidth="1"/>
    <col min="512" max="514" width="0" style="22" hidden="1" customWidth="1"/>
    <col min="515" max="515" width="8.28515625" style="22" customWidth="1"/>
    <col min="516" max="516" width="7.7109375" style="22" customWidth="1"/>
    <col min="517" max="517" width="9.7109375" style="22" customWidth="1"/>
    <col min="518" max="518" width="12.140625" style="22" customWidth="1"/>
    <col min="519" max="519" width="10.7109375" style="22" customWidth="1"/>
    <col min="520" max="520" width="8.140625" style="22" bestFit="1" customWidth="1"/>
    <col min="521" max="521" width="9.7109375" style="22" bestFit="1" customWidth="1"/>
    <col min="522" max="522" width="8.28515625" style="22" bestFit="1" customWidth="1"/>
    <col min="523" max="764" width="9.140625" style="22"/>
    <col min="765" max="765" width="4.42578125" style="22" bestFit="1" customWidth="1"/>
    <col min="766" max="766" width="20.42578125" style="22" customWidth="1"/>
    <col min="767" max="767" width="4.85546875" style="22" customWidth="1"/>
    <col min="768" max="770" width="0" style="22" hidden="1" customWidth="1"/>
    <col min="771" max="771" width="8.28515625" style="22" customWidth="1"/>
    <col min="772" max="772" width="7.7109375" style="22" customWidth="1"/>
    <col min="773" max="773" width="9.7109375" style="22" customWidth="1"/>
    <col min="774" max="774" width="12.140625" style="22" customWidth="1"/>
    <col min="775" max="775" width="10.7109375" style="22" customWidth="1"/>
    <col min="776" max="776" width="8.140625" style="22" bestFit="1" customWidth="1"/>
    <col min="777" max="777" width="9.7109375" style="22" bestFit="1" customWidth="1"/>
    <col min="778" max="778" width="8.28515625" style="22" bestFit="1" customWidth="1"/>
    <col min="779" max="1020" width="9.140625" style="22"/>
    <col min="1021" max="1021" width="4.42578125" style="22" bestFit="1" customWidth="1"/>
    <col min="1022" max="1022" width="20.42578125" style="22" customWidth="1"/>
    <col min="1023" max="1023" width="4.85546875" style="22" customWidth="1"/>
    <col min="1024" max="1026" width="0" style="22" hidden="1" customWidth="1"/>
    <col min="1027" max="1027" width="8.28515625" style="22" customWidth="1"/>
    <col min="1028" max="1028" width="7.7109375" style="22" customWidth="1"/>
    <col min="1029" max="1029" width="9.7109375" style="22" customWidth="1"/>
    <col min="1030" max="1030" width="12.140625" style="22" customWidth="1"/>
    <col min="1031" max="1031" width="10.7109375" style="22" customWidth="1"/>
    <col min="1032" max="1032" width="8.140625" style="22" bestFit="1" customWidth="1"/>
    <col min="1033" max="1033" width="9.7109375" style="22" bestFit="1" customWidth="1"/>
    <col min="1034" max="1034" width="8.28515625" style="22" bestFit="1" customWidth="1"/>
    <col min="1035" max="1276" width="9.140625" style="22"/>
    <col min="1277" max="1277" width="4.42578125" style="22" bestFit="1" customWidth="1"/>
    <col min="1278" max="1278" width="20.42578125" style="22" customWidth="1"/>
    <col min="1279" max="1279" width="4.85546875" style="22" customWidth="1"/>
    <col min="1280" max="1282" width="0" style="22" hidden="1" customWidth="1"/>
    <col min="1283" max="1283" width="8.28515625" style="22" customWidth="1"/>
    <col min="1284" max="1284" width="7.7109375" style="22" customWidth="1"/>
    <col min="1285" max="1285" width="9.7109375" style="22" customWidth="1"/>
    <col min="1286" max="1286" width="12.140625" style="22" customWidth="1"/>
    <col min="1287" max="1287" width="10.7109375" style="22" customWidth="1"/>
    <col min="1288" max="1288" width="8.140625" style="22" bestFit="1" customWidth="1"/>
    <col min="1289" max="1289" width="9.7109375" style="22" bestFit="1" customWidth="1"/>
    <col min="1290" max="1290" width="8.28515625" style="22" bestFit="1" customWidth="1"/>
    <col min="1291" max="1532" width="9.140625" style="22"/>
    <col min="1533" max="1533" width="4.42578125" style="22" bestFit="1" customWidth="1"/>
    <col min="1534" max="1534" width="20.42578125" style="22" customWidth="1"/>
    <col min="1535" max="1535" width="4.85546875" style="22" customWidth="1"/>
    <col min="1536" max="1538" width="0" style="22" hidden="1" customWidth="1"/>
    <col min="1539" max="1539" width="8.28515625" style="22" customWidth="1"/>
    <col min="1540" max="1540" width="7.7109375" style="22" customWidth="1"/>
    <col min="1541" max="1541" width="9.7109375" style="22" customWidth="1"/>
    <col min="1542" max="1542" width="12.140625" style="22" customWidth="1"/>
    <col min="1543" max="1543" width="10.7109375" style="22" customWidth="1"/>
    <col min="1544" max="1544" width="8.140625" style="22" bestFit="1" customWidth="1"/>
    <col min="1545" max="1545" width="9.7109375" style="22" bestFit="1" customWidth="1"/>
    <col min="1546" max="1546" width="8.28515625" style="22" bestFit="1" customWidth="1"/>
    <col min="1547" max="1788" width="9.140625" style="22"/>
    <col min="1789" max="1789" width="4.42578125" style="22" bestFit="1" customWidth="1"/>
    <col min="1790" max="1790" width="20.42578125" style="22" customWidth="1"/>
    <col min="1791" max="1791" width="4.85546875" style="22" customWidth="1"/>
    <col min="1792" max="1794" width="0" style="22" hidden="1" customWidth="1"/>
    <col min="1795" max="1795" width="8.28515625" style="22" customWidth="1"/>
    <col min="1796" max="1796" width="7.7109375" style="22" customWidth="1"/>
    <col min="1797" max="1797" width="9.7109375" style="22" customWidth="1"/>
    <col min="1798" max="1798" width="12.140625" style="22" customWidth="1"/>
    <col min="1799" max="1799" width="10.7109375" style="22" customWidth="1"/>
    <col min="1800" max="1800" width="8.140625" style="22" bestFit="1" customWidth="1"/>
    <col min="1801" max="1801" width="9.7109375" style="22" bestFit="1" customWidth="1"/>
    <col min="1802" max="1802" width="8.28515625" style="22" bestFit="1" customWidth="1"/>
    <col min="1803" max="2044" width="9.140625" style="22"/>
    <col min="2045" max="2045" width="4.42578125" style="22" bestFit="1" customWidth="1"/>
    <col min="2046" max="2046" width="20.42578125" style="22" customWidth="1"/>
    <col min="2047" max="2047" width="4.85546875" style="22" customWidth="1"/>
    <col min="2048" max="2050" width="0" style="22" hidden="1" customWidth="1"/>
    <col min="2051" max="2051" width="8.28515625" style="22" customWidth="1"/>
    <col min="2052" max="2052" width="7.7109375" style="22" customWidth="1"/>
    <col min="2053" max="2053" width="9.7109375" style="22" customWidth="1"/>
    <col min="2054" max="2054" width="12.140625" style="22" customWidth="1"/>
    <col min="2055" max="2055" width="10.7109375" style="22" customWidth="1"/>
    <col min="2056" max="2056" width="8.140625" style="22" bestFit="1" customWidth="1"/>
    <col min="2057" max="2057" width="9.7109375" style="22" bestFit="1" customWidth="1"/>
    <col min="2058" max="2058" width="8.28515625" style="22" bestFit="1" customWidth="1"/>
    <col min="2059" max="2300" width="9.140625" style="22"/>
    <col min="2301" max="2301" width="4.42578125" style="22" bestFit="1" customWidth="1"/>
    <col min="2302" max="2302" width="20.42578125" style="22" customWidth="1"/>
    <col min="2303" max="2303" width="4.85546875" style="22" customWidth="1"/>
    <col min="2304" max="2306" width="0" style="22" hidden="1" customWidth="1"/>
    <col min="2307" max="2307" width="8.28515625" style="22" customWidth="1"/>
    <col min="2308" max="2308" width="7.7109375" style="22" customWidth="1"/>
    <col min="2309" max="2309" width="9.7109375" style="22" customWidth="1"/>
    <col min="2310" max="2310" width="12.140625" style="22" customWidth="1"/>
    <col min="2311" max="2311" width="10.7109375" style="22" customWidth="1"/>
    <col min="2312" max="2312" width="8.140625" style="22" bestFit="1" customWidth="1"/>
    <col min="2313" max="2313" width="9.7109375" style="22" bestFit="1" customWidth="1"/>
    <col min="2314" max="2314" width="8.28515625" style="22" bestFit="1" customWidth="1"/>
    <col min="2315" max="2556" width="9.140625" style="22"/>
    <col min="2557" max="2557" width="4.42578125" style="22" bestFit="1" customWidth="1"/>
    <col min="2558" max="2558" width="20.42578125" style="22" customWidth="1"/>
    <col min="2559" max="2559" width="4.85546875" style="22" customWidth="1"/>
    <col min="2560" max="2562" width="0" style="22" hidden="1" customWidth="1"/>
    <col min="2563" max="2563" width="8.28515625" style="22" customWidth="1"/>
    <col min="2564" max="2564" width="7.7109375" style="22" customWidth="1"/>
    <col min="2565" max="2565" width="9.7109375" style="22" customWidth="1"/>
    <col min="2566" max="2566" width="12.140625" style="22" customWidth="1"/>
    <col min="2567" max="2567" width="10.7109375" style="22" customWidth="1"/>
    <col min="2568" max="2568" width="8.140625" style="22" bestFit="1" customWidth="1"/>
    <col min="2569" max="2569" width="9.7109375" style="22" bestFit="1" customWidth="1"/>
    <col min="2570" max="2570" width="8.28515625" style="22" bestFit="1" customWidth="1"/>
    <col min="2571" max="2812" width="9.140625" style="22"/>
    <col min="2813" max="2813" width="4.42578125" style="22" bestFit="1" customWidth="1"/>
    <col min="2814" max="2814" width="20.42578125" style="22" customWidth="1"/>
    <col min="2815" max="2815" width="4.85546875" style="22" customWidth="1"/>
    <col min="2816" max="2818" width="0" style="22" hidden="1" customWidth="1"/>
    <col min="2819" max="2819" width="8.28515625" style="22" customWidth="1"/>
    <col min="2820" max="2820" width="7.7109375" style="22" customWidth="1"/>
    <col min="2821" max="2821" width="9.7109375" style="22" customWidth="1"/>
    <col min="2822" max="2822" width="12.140625" style="22" customWidth="1"/>
    <col min="2823" max="2823" width="10.7109375" style="22" customWidth="1"/>
    <col min="2824" max="2824" width="8.140625" style="22" bestFit="1" customWidth="1"/>
    <col min="2825" max="2825" width="9.7109375" style="22" bestFit="1" customWidth="1"/>
    <col min="2826" max="2826" width="8.28515625" style="22" bestFit="1" customWidth="1"/>
    <col min="2827" max="3068" width="9.140625" style="22"/>
    <col min="3069" max="3069" width="4.42578125" style="22" bestFit="1" customWidth="1"/>
    <col min="3070" max="3070" width="20.42578125" style="22" customWidth="1"/>
    <col min="3071" max="3071" width="4.85546875" style="22" customWidth="1"/>
    <col min="3072" max="3074" width="0" style="22" hidden="1" customWidth="1"/>
    <col min="3075" max="3075" width="8.28515625" style="22" customWidth="1"/>
    <col min="3076" max="3076" width="7.7109375" style="22" customWidth="1"/>
    <col min="3077" max="3077" width="9.7109375" style="22" customWidth="1"/>
    <col min="3078" max="3078" width="12.140625" style="22" customWidth="1"/>
    <col min="3079" max="3079" width="10.7109375" style="22" customWidth="1"/>
    <col min="3080" max="3080" width="8.140625" style="22" bestFit="1" customWidth="1"/>
    <col min="3081" max="3081" width="9.7109375" style="22" bestFit="1" customWidth="1"/>
    <col min="3082" max="3082" width="8.28515625" style="22" bestFit="1" customWidth="1"/>
    <col min="3083" max="3324" width="9.140625" style="22"/>
    <col min="3325" max="3325" width="4.42578125" style="22" bestFit="1" customWidth="1"/>
    <col min="3326" max="3326" width="20.42578125" style="22" customWidth="1"/>
    <col min="3327" max="3327" width="4.85546875" style="22" customWidth="1"/>
    <col min="3328" max="3330" width="0" style="22" hidden="1" customWidth="1"/>
    <col min="3331" max="3331" width="8.28515625" style="22" customWidth="1"/>
    <col min="3332" max="3332" width="7.7109375" style="22" customWidth="1"/>
    <col min="3333" max="3333" width="9.7109375" style="22" customWidth="1"/>
    <col min="3334" max="3334" width="12.140625" style="22" customWidth="1"/>
    <col min="3335" max="3335" width="10.7109375" style="22" customWidth="1"/>
    <col min="3336" max="3336" width="8.140625" style="22" bestFit="1" customWidth="1"/>
    <col min="3337" max="3337" width="9.7109375" style="22" bestFit="1" customWidth="1"/>
    <col min="3338" max="3338" width="8.28515625" style="22" bestFit="1" customWidth="1"/>
    <col min="3339" max="3580" width="9.140625" style="22"/>
    <col min="3581" max="3581" width="4.42578125" style="22" bestFit="1" customWidth="1"/>
    <col min="3582" max="3582" width="20.42578125" style="22" customWidth="1"/>
    <col min="3583" max="3583" width="4.85546875" style="22" customWidth="1"/>
    <col min="3584" max="3586" width="0" style="22" hidden="1" customWidth="1"/>
    <col min="3587" max="3587" width="8.28515625" style="22" customWidth="1"/>
    <col min="3588" max="3588" width="7.7109375" style="22" customWidth="1"/>
    <col min="3589" max="3589" width="9.7109375" style="22" customWidth="1"/>
    <col min="3590" max="3590" width="12.140625" style="22" customWidth="1"/>
    <col min="3591" max="3591" width="10.7109375" style="22" customWidth="1"/>
    <col min="3592" max="3592" width="8.140625" style="22" bestFit="1" customWidth="1"/>
    <col min="3593" max="3593" width="9.7109375" style="22" bestFit="1" customWidth="1"/>
    <col min="3594" max="3594" width="8.28515625" style="22" bestFit="1" customWidth="1"/>
    <col min="3595" max="3836" width="9.140625" style="22"/>
    <col min="3837" max="3837" width="4.42578125" style="22" bestFit="1" customWidth="1"/>
    <col min="3838" max="3838" width="20.42578125" style="22" customWidth="1"/>
    <col min="3839" max="3839" width="4.85546875" style="22" customWidth="1"/>
    <col min="3840" max="3842" width="0" style="22" hidden="1" customWidth="1"/>
    <col min="3843" max="3843" width="8.28515625" style="22" customWidth="1"/>
    <col min="3844" max="3844" width="7.7109375" style="22" customWidth="1"/>
    <col min="3845" max="3845" width="9.7109375" style="22" customWidth="1"/>
    <col min="3846" max="3846" width="12.140625" style="22" customWidth="1"/>
    <col min="3847" max="3847" width="10.7109375" style="22" customWidth="1"/>
    <col min="3848" max="3848" width="8.140625" style="22" bestFit="1" customWidth="1"/>
    <col min="3849" max="3849" width="9.7109375" style="22" bestFit="1" customWidth="1"/>
    <col min="3850" max="3850" width="8.28515625" style="22" bestFit="1" customWidth="1"/>
    <col min="3851" max="4092" width="9.140625" style="22"/>
    <col min="4093" max="4093" width="4.42578125" style="22" bestFit="1" customWidth="1"/>
    <col min="4094" max="4094" width="20.42578125" style="22" customWidth="1"/>
    <col min="4095" max="4095" width="4.85546875" style="22" customWidth="1"/>
    <col min="4096" max="4098" width="0" style="22" hidden="1" customWidth="1"/>
    <col min="4099" max="4099" width="8.28515625" style="22" customWidth="1"/>
    <col min="4100" max="4100" width="7.7109375" style="22" customWidth="1"/>
    <col min="4101" max="4101" width="9.7109375" style="22" customWidth="1"/>
    <col min="4102" max="4102" width="12.140625" style="22" customWidth="1"/>
    <col min="4103" max="4103" width="10.7109375" style="22" customWidth="1"/>
    <col min="4104" max="4104" width="8.140625" style="22" bestFit="1" customWidth="1"/>
    <col min="4105" max="4105" width="9.7109375" style="22" bestFit="1" customWidth="1"/>
    <col min="4106" max="4106" width="8.28515625" style="22" bestFit="1" customWidth="1"/>
    <col min="4107" max="4348" width="9.140625" style="22"/>
    <col min="4349" max="4349" width="4.42578125" style="22" bestFit="1" customWidth="1"/>
    <col min="4350" max="4350" width="20.42578125" style="22" customWidth="1"/>
    <col min="4351" max="4351" width="4.85546875" style="22" customWidth="1"/>
    <col min="4352" max="4354" width="0" style="22" hidden="1" customWidth="1"/>
    <col min="4355" max="4355" width="8.28515625" style="22" customWidth="1"/>
    <col min="4356" max="4356" width="7.7109375" style="22" customWidth="1"/>
    <col min="4357" max="4357" width="9.7109375" style="22" customWidth="1"/>
    <col min="4358" max="4358" width="12.140625" style="22" customWidth="1"/>
    <col min="4359" max="4359" width="10.7109375" style="22" customWidth="1"/>
    <col min="4360" max="4360" width="8.140625" style="22" bestFit="1" customWidth="1"/>
    <col min="4361" max="4361" width="9.7109375" style="22" bestFit="1" customWidth="1"/>
    <col min="4362" max="4362" width="8.28515625" style="22" bestFit="1" customWidth="1"/>
    <col min="4363" max="4604" width="9.140625" style="22"/>
    <col min="4605" max="4605" width="4.42578125" style="22" bestFit="1" customWidth="1"/>
    <col min="4606" max="4606" width="20.42578125" style="22" customWidth="1"/>
    <col min="4607" max="4607" width="4.85546875" style="22" customWidth="1"/>
    <col min="4608" max="4610" width="0" style="22" hidden="1" customWidth="1"/>
    <col min="4611" max="4611" width="8.28515625" style="22" customWidth="1"/>
    <col min="4612" max="4612" width="7.7109375" style="22" customWidth="1"/>
    <col min="4613" max="4613" width="9.7109375" style="22" customWidth="1"/>
    <col min="4614" max="4614" width="12.140625" style="22" customWidth="1"/>
    <col min="4615" max="4615" width="10.7109375" style="22" customWidth="1"/>
    <col min="4616" max="4616" width="8.140625" style="22" bestFit="1" customWidth="1"/>
    <col min="4617" max="4617" width="9.7109375" style="22" bestFit="1" customWidth="1"/>
    <col min="4618" max="4618" width="8.28515625" style="22" bestFit="1" customWidth="1"/>
    <col min="4619" max="4860" width="9.140625" style="22"/>
    <col min="4861" max="4861" width="4.42578125" style="22" bestFit="1" customWidth="1"/>
    <col min="4862" max="4862" width="20.42578125" style="22" customWidth="1"/>
    <col min="4863" max="4863" width="4.85546875" style="22" customWidth="1"/>
    <col min="4864" max="4866" width="0" style="22" hidden="1" customWidth="1"/>
    <col min="4867" max="4867" width="8.28515625" style="22" customWidth="1"/>
    <col min="4868" max="4868" width="7.7109375" style="22" customWidth="1"/>
    <col min="4869" max="4869" width="9.7109375" style="22" customWidth="1"/>
    <col min="4870" max="4870" width="12.140625" style="22" customWidth="1"/>
    <col min="4871" max="4871" width="10.7109375" style="22" customWidth="1"/>
    <col min="4872" max="4872" width="8.140625" style="22" bestFit="1" customWidth="1"/>
    <col min="4873" max="4873" width="9.7109375" style="22" bestFit="1" customWidth="1"/>
    <col min="4874" max="4874" width="8.28515625" style="22" bestFit="1" customWidth="1"/>
    <col min="4875" max="5116" width="9.140625" style="22"/>
    <col min="5117" max="5117" width="4.42578125" style="22" bestFit="1" customWidth="1"/>
    <col min="5118" max="5118" width="20.42578125" style="22" customWidth="1"/>
    <col min="5119" max="5119" width="4.85546875" style="22" customWidth="1"/>
    <col min="5120" max="5122" width="0" style="22" hidden="1" customWidth="1"/>
    <col min="5123" max="5123" width="8.28515625" style="22" customWidth="1"/>
    <col min="5124" max="5124" width="7.7109375" style="22" customWidth="1"/>
    <col min="5125" max="5125" width="9.7109375" style="22" customWidth="1"/>
    <col min="5126" max="5126" width="12.140625" style="22" customWidth="1"/>
    <col min="5127" max="5127" width="10.7109375" style="22" customWidth="1"/>
    <col min="5128" max="5128" width="8.140625" style="22" bestFit="1" customWidth="1"/>
    <col min="5129" max="5129" width="9.7109375" style="22" bestFit="1" customWidth="1"/>
    <col min="5130" max="5130" width="8.28515625" style="22" bestFit="1" customWidth="1"/>
    <col min="5131" max="5372" width="9.140625" style="22"/>
    <col min="5373" max="5373" width="4.42578125" style="22" bestFit="1" customWidth="1"/>
    <col min="5374" max="5374" width="20.42578125" style="22" customWidth="1"/>
    <col min="5375" max="5375" width="4.85546875" style="22" customWidth="1"/>
    <col min="5376" max="5378" width="0" style="22" hidden="1" customWidth="1"/>
    <col min="5379" max="5379" width="8.28515625" style="22" customWidth="1"/>
    <col min="5380" max="5380" width="7.7109375" style="22" customWidth="1"/>
    <col min="5381" max="5381" width="9.7109375" style="22" customWidth="1"/>
    <col min="5382" max="5382" width="12.140625" style="22" customWidth="1"/>
    <col min="5383" max="5383" width="10.7109375" style="22" customWidth="1"/>
    <col min="5384" max="5384" width="8.140625" style="22" bestFit="1" customWidth="1"/>
    <col min="5385" max="5385" width="9.7109375" style="22" bestFit="1" customWidth="1"/>
    <col min="5386" max="5386" width="8.28515625" style="22" bestFit="1" customWidth="1"/>
    <col min="5387" max="5628" width="9.140625" style="22"/>
    <col min="5629" max="5629" width="4.42578125" style="22" bestFit="1" customWidth="1"/>
    <col min="5630" max="5630" width="20.42578125" style="22" customWidth="1"/>
    <col min="5631" max="5631" width="4.85546875" style="22" customWidth="1"/>
    <col min="5632" max="5634" width="0" style="22" hidden="1" customWidth="1"/>
    <col min="5635" max="5635" width="8.28515625" style="22" customWidth="1"/>
    <col min="5636" max="5636" width="7.7109375" style="22" customWidth="1"/>
    <col min="5637" max="5637" width="9.7109375" style="22" customWidth="1"/>
    <col min="5638" max="5638" width="12.140625" style="22" customWidth="1"/>
    <col min="5639" max="5639" width="10.7109375" style="22" customWidth="1"/>
    <col min="5640" max="5640" width="8.140625" style="22" bestFit="1" customWidth="1"/>
    <col min="5641" max="5641" width="9.7109375" style="22" bestFit="1" customWidth="1"/>
    <col min="5642" max="5642" width="8.28515625" style="22" bestFit="1" customWidth="1"/>
    <col min="5643" max="5884" width="9.140625" style="22"/>
    <col min="5885" max="5885" width="4.42578125" style="22" bestFit="1" customWidth="1"/>
    <col min="5886" max="5886" width="20.42578125" style="22" customWidth="1"/>
    <col min="5887" max="5887" width="4.85546875" style="22" customWidth="1"/>
    <col min="5888" max="5890" width="0" style="22" hidden="1" customWidth="1"/>
    <col min="5891" max="5891" width="8.28515625" style="22" customWidth="1"/>
    <col min="5892" max="5892" width="7.7109375" style="22" customWidth="1"/>
    <col min="5893" max="5893" width="9.7109375" style="22" customWidth="1"/>
    <col min="5894" max="5894" width="12.140625" style="22" customWidth="1"/>
    <col min="5895" max="5895" width="10.7109375" style="22" customWidth="1"/>
    <col min="5896" max="5896" width="8.140625" style="22" bestFit="1" customWidth="1"/>
    <col min="5897" max="5897" width="9.7109375" style="22" bestFit="1" customWidth="1"/>
    <col min="5898" max="5898" width="8.28515625" style="22" bestFit="1" customWidth="1"/>
    <col min="5899" max="6140" width="9.140625" style="22"/>
    <col min="6141" max="6141" width="4.42578125" style="22" bestFit="1" customWidth="1"/>
    <col min="6142" max="6142" width="20.42578125" style="22" customWidth="1"/>
    <col min="6143" max="6143" width="4.85546875" style="22" customWidth="1"/>
    <col min="6144" max="6146" width="0" style="22" hidden="1" customWidth="1"/>
    <col min="6147" max="6147" width="8.28515625" style="22" customWidth="1"/>
    <col min="6148" max="6148" width="7.7109375" style="22" customWidth="1"/>
    <col min="6149" max="6149" width="9.7109375" style="22" customWidth="1"/>
    <col min="6150" max="6150" width="12.140625" style="22" customWidth="1"/>
    <col min="6151" max="6151" width="10.7109375" style="22" customWidth="1"/>
    <col min="6152" max="6152" width="8.140625" style="22" bestFit="1" customWidth="1"/>
    <col min="6153" max="6153" width="9.7109375" style="22" bestFit="1" customWidth="1"/>
    <col min="6154" max="6154" width="8.28515625" style="22" bestFit="1" customWidth="1"/>
    <col min="6155" max="6396" width="9.140625" style="22"/>
    <col min="6397" max="6397" width="4.42578125" style="22" bestFit="1" customWidth="1"/>
    <col min="6398" max="6398" width="20.42578125" style="22" customWidth="1"/>
    <col min="6399" max="6399" width="4.85546875" style="22" customWidth="1"/>
    <col min="6400" max="6402" width="0" style="22" hidden="1" customWidth="1"/>
    <col min="6403" max="6403" width="8.28515625" style="22" customWidth="1"/>
    <col min="6404" max="6404" width="7.7109375" style="22" customWidth="1"/>
    <col min="6405" max="6405" width="9.7109375" style="22" customWidth="1"/>
    <col min="6406" max="6406" width="12.140625" style="22" customWidth="1"/>
    <col min="6407" max="6407" width="10.7109375" style="22" customWidth="1"/>
    <col min="6408" max="6408" width="8.140625" style="22" bestFit="1" customWidth="1"/>
    <col min="6409" max="6409" width="9.7109375" style="22" bestFit="1" customWidth="1"/>
    <col min="6410" max="6410" width="8.28515625" style="22" bestFit="1" customWidth="1"/>
    <col min="6411" max="6652" width="9.140625" style="22"/>
    <col min="6653" max="6653" width="4.42578125" style="22" bestFit="1" customWidth="1"/>
    <col min="6654" max="6654" width="20.42578125" style="22" customWidth="1"/>
    <col min="6655" max="6655" width="4.85546875" style="22" customWidth="1"/>
    <col min="6656" max="6658" width="0" style="22" hidden="1" customWidth="1"/>
    <col min="6659" max="6659" width="8.28515625" style="22" customWidth="1"/>
    <col min="6660" max="6660" width="7.7109375" style="22" customWidth="1"/>
    <col min="6661" max="6661" width="9.7109375" style="22" customWidth="1"/>
    <col min="6662" max="6662" width="12.140625" style="22" customWidth="1"/>
    <col min="6663" max="6663" width="10.7109375" style="22" customWidth="1"/>
    <col min="6664" max="6664" width="8.140625" style="22" bestFit="1" customWidth="1"/>
    <col min="6665" max="6665" width="9.7109375" style="22" bestFit="1" customWidth="1"/>
    <col min="6666" max="6666" width="8.28515625" style="22" bestFit="1" customWidth="1"/>
    <col min="6667" max="6908" width="9.140625" style="22"/>
    <col min="6909" max="6909" width="4.42578125" style="22" bestFit="1" customWidth="1"/>
    <col min="6910" max="6910" width="20.42578125" style="22" customWidth="1"/>
    <col min="6911" max="6911" width="4.85546875" style="22" customWidth="1"/>
    <col min="6912" max="6914" width="0" style="22" hidden="1" customWidth="1"/>
    <col min="6915" max="6915" width="8.28515625" style="22" customWidth="1"/>
    <col min="6916" max="6916" width="7.7109375" style="22" customWidth="1"/>
    <col min="6917" max="6917" width="9.7109375" style="22" customWidth="1"/>
    <col min="6918" max="6918" width="12.140625" style="22" customWidth="1"/>
    <col min="6919" max="6919" width="10.7109375" style="22" customWidth="1"/>
    <col min="6920" max="6920" width="8.140625" style="22" bestFit="1" customWidth="1"/>
    <col min="6921" max="6921" width="9.7109375" style="22" bestFit="1" customWidth="1"/>
    <col min="6922" max="6922" width="8.28515625" style="22" bestFit="1" customWidth="1"/>
    <col min="6923" max="7164" width="9.140625" style="22"/>
    <col min="7165" max="7165" width="4.42578125" style="22" bestFit="1" customWidth="1"/>
    <col min="7166" max="7166" width="20.42578125" style="22" customWidth="1"/>
    <col min="7167" max="7167" width="4.85546875" style="22" customWidth="1"/>
    <col min="7168" max="7170" width="0" style="22" hidden="1" customWidth="1"/>
    <col min="7171" max="7171" width="8.28515625" style="22" customWidth="1"/>
    <col min="7172" max="7172" width="7.7109375" style="22" customWidth="1"/>
    <col min="7173" max="7173" width="9.7109375" style="22" customWidth="1"/>
    <col min="7174" max="7174" width="12.140625" style="22" customWidth="1"/>
    <col min="7175" max="7175" width="10.7109375" style="22" customWidth="1"/>
    <col min="7176" max="7176" width="8.140625" style="22" bestFit="1" customWidth="1"/>
    <col min="7177" max="7177" width="9.7109375" style="22" bestFit="1" customWidth="1"/>
    <col min="7178" max="7178" width="8.28515625" style="22" bestFit="1" customWidth="1"/>
    <col min="7179" max="7420" width="9.140625" style="22"/>
    <col min="7421" max="7421" width="4.42578125" style="22" bestFit="1" customWidth="1"/>
    <col min="7422" max="7422" width="20.42578125" style="22" customWidth="1"/>
    <col min="7423" max="7423" width="4.85546875" style="22" customWidth="1"/>
    <col min="7424" max="7426" width="0" style="22" hidden="1" customWidth="1"/>
    <col min="7427" max="7427" width="8.28515625" style="22" customWidth="1"/>
    <col min="7428" max="7428" width="7.7109375" style="22" customWidth="1"/>
    <col min="7429" max="7429" width="9.7109375" style="22" customWidth="1"/>
    <col min="7430" max="7430" width="12.140625" style="22" customWidth="1"/>
    <col min="7431" max="7431" width="10.7109375" style="22" customWidth="1"/>
    <col min="7432" max="7432" width="8.140625" style="22" bestFit="1" customWidth="1"/>
    <col min="7433" max="7433" width="9.7109375" style="22" bestFit="1" customWidth="1"/>
    <col min="7434" max="7434" width="8.28515625" style="22" bestFit="1" customWidth="1"/>
    <col min="7435" max="7676" width="9.140625" style="22"/>
    <col min="7677" max="7677" width="4.42578125" style="22" bestFit="1" customWidth="1"/>
    <col min="7678" max="7678" width="20.42578125" style="22" customWidth="1"/>
    <col min="7679" max="7679" width="4.85546875" style="22" customWidth="1"/>
    <col min="7680" max="7682" width="0" style="22" hidden="1" customWidth="1"/>
    <col min="7683" max="7683" width="8.28515625" style="22" customWidth="1"/>
    <col min="7684" max="7684" width="7.7109375" style="22" customWidth="1"/>
    <col min="7685" max="7685" width="9.7109375" style="22" customWidth="1"/>
    <col min="7686" max="7686" width="12.140625" style="22" customWidth="1"/>
    <col min="7687" max="7687" width="10.7109375" style="22" customWidth="1"/>
    <col min="7688" max="7688" width="8.140625" style="22" bestFit="1" customWidth="1"/>
    <col min="7689" max="7689" width="9.7109375" style="22" bestFit="1" customWidth="1"/>
    <col min="7690" max="7690" width="8.28515625" style="22" bestFit="1" customWidth="1"/>
    <col min="7691" max="7932" width="9.140625" style="22"/>
    <col min="7933" max="7933" width="4.42578125" style="22" bestFit="1" customWidth="1"/>
    <col min="7934" max="7934" width="20.42578125" style="22" customWidth="1"/>
    <col min="7935" max="7935" width="4.85546875" style="22" customWidth="1"/>
    <col min="7936" max="7938" width="0" style="22" hidden="1" customWidth="1"/>
    <col min="7939" max="7939" width="8.28515625" style="22" customWidth="1"/>
    <col min="7940" max="7940" width="7.7109375" style="22" customWidth="1"/>
    <col min="7941" max="7941" width="9.7109375" style="22" customWidth="1"/>
    <col min="7942" max="7942" width="12.140625" style="22" customWidth="1"/>
    <col min="7943" max="7943" width="10.7109375" style="22" customWidth="1"/>
    <col min="7944" max="7944" width="8.140625" style="22" bestFit="1" customWidth="1"/>
    <col min="7945" max="7945" width="9.7109375" style="22" bestFit="1" customWidth="1"/>
    <col min="7946" max="7946" width="8.28515625" style="22" bestFit="1" customWidth="1"/>
    <col min="7947" max="8188" width="9.140625" style="22"/>
    <col min="8189" max="8189" width="4.42578125" style="22" bestFit="1" customWidth="1"/>
    <col min="8190" max="8190" width="20.42578125" style="22" customWidth="1"/>
    <col min="8191" max="8191" width="4.85546875" style="22" customWidth="1"/>
    <col min="8192" max="8194" width="0" style="22" hidden="1" customWidth="1"/>
    <col min="8195" max="8195" width="8.28515625" style="22" customWidth="1"/>
    <col min="8196" max="8196" width="7.7109375" style="22" customWidth="1"/>
    <col min="8197" max="8197" width="9.7109375" style="22" customWidth="1"/>
    <col min="8198" max="8198" width="12.140625" style="22" customWidth="1"/>
    <col min="8199" max="8199" width="10.7109375" style="22" customWidth="1"/>
    <col min="8200" max="8200" width="8.140625" style="22" bestFit="1" customWidth="1"/>
    <col min="8201" max="8201" width="9.7109375" style="22" bestFit="1" customWidth="1"/>
    <col min="8202" max="8202" width="8.28515625" style="22" bestFit="1" customWidth="1"/>
    <col min="8203" max="8444" width="9.140625" style="22"/>
    <col min="8445" max="8445" width="4.42578125" style="22" bestFit="1" customWidth="1"/>
    <col min="8446" max="8446" width="20.42578125" style="22" customWidth="1"/>
    <col min="8447" max="8447" width="4.85546875" style="22" customWidth="1"/>
    <col min="8448" max="8450" width="0" style="22" hidden="1" customWidth="1"/>
    <col min="8451" max="8451" width="8.28515625" style="22" customWidth="1"/>
    <col min="8452" max="8452" width="7.7109375" style="22" customWidth="1"/>
    <col min="8453" max="8453" width="9.7109375" style="22" customWidth="1"/>
    <col min="8454" max="8454" width="12.140625" style="22" customWidth="1"/>
    <col min="8455" max="8455" width="10.7109375" style="22" customWidth="1"/>
    <col min="8456" max="8456" width="8.140625" style="22" bestFit="1" customWidth="1"/>
    <col min="8457" max="8457" width="9.7109375" style="22" bestFit="1" customWidth="1"/>
    <col min="8458" max="8458" width="8.28515625" style="22" bestFit="1" customWidth="1"/>
    <col min="8459" max="8700" width="9.140625" style="22"/>
    <col min="8701" max="8701" width="4.42578125" style="22" bestFit="1" customWidth="1"/>
    <col min="8702" max="8702" width="20.42578125" style="22" customWidth="1"/>
    <col min="8703" max="8703" width="4.85546875" style="22" customWidth="1"/>
    <col min="8704" max="8706" width="0" style="22" hidden="1" customWidth="1"/>
    <col min="8707" max="8707" width="8.28515625" style="22" customWidth="1"/>
    <col min="8708" max="8708" width="7.7109375" style="22" customWidth="1"/>
    <col min="8709" max="8709" width="9.7109375" style="22" customWidth="1"/>
    <col min="8710" max="8710" width="12.140625" style="22" customWidth="1"/>
    <col min="8711" max="8711" width="10.7109375" style="22" customWidth="1"/>
    <col min="8712" max="8712" width="8.140625" style="22" bestFit="1" customWidth="1"/>
    <col min="8713" max="8713" width="9.7109375" style="22" bestFit="1" customWidth="1"/>
    <col min="8714" max="8714" width="8.28515625" style="22" bestFit="1" customWidth="1"/>
    <col min="8715" max="8956" width="9.140625" style="22"/>
    <col min="8957" max="8957" width="4.42578125" style="22" bestFit="1" customWidth="1"/>
    <col min="8958" max="8958" width="20.42578125" style="22" customWidth="1"/>
    <col min="8959" max="8959" width="4.85546875" style="22" customWidth="1"/>
    <col min="8960" max="8962" width="0" style="22" hidden="1" customWidth="1"/>
    <col min="8963" max="8963" width="8.28515625" style="22" customWidth="1"/>
    <col min="8964" max="8964" width="7.7109375" style="22" customWidth="1"/>
    <col min="8965" max="8965" width="9.7109375" style="22" customWidth="1"/>
    <col min="8966" max="8966" width="12.140625" style="22" customWidth="1"/>
    <col min="8967" max="8967" width="10.7109375" style="22" customWidth="1"/>
    <col min="8968" max="8968" width="8.140625" style="22" bestFit="1" customWidth="1"/>
    <col min="8969" max="8969" width="9.7109375" style="22" bestFit="1" customWidth="1"/>
    <col min="8970" max="8970" width="8.28515625" style="22" bestFit="1" customWidth="1"/>
    <col min="8971" max="9212" width="9.140625" style="22"/>
    <col min="9213" max="9213" width="4.42578125" style="22" bestFit="1" customWidth="1"/>
    <col min="9214" max="9214" width="20.42578125" style="22" customWidth="1"/>
    <col min="9215" max="9215" width="4.85546875" style="22" customWidth="1"/>
    <col min="9216" max="9218" width="0" style="22" hidden="1" customWidth="1"/>
    <col min="9219" max="9219" width="8.28515625" style="22" customWidth="1"/>
    <col min="9220" max="9220" width="7.7109375" style="22" customWidth="1"/>
    <col min="9221" max="9221" width="9.7109375" style="22" customWidth="1"/>
    <col min="9222" max="9222" width="12.140625" style="22" customWidth="1"/>
    <col min="9223" max="9223" width="10.7109375" style="22" customWidth="1"/>
    <col min="9224" max="9224" width="8.140625" style="22" bestFit="1" customWidth="1"/>
    <col min="9225" max="9225" width="9.7109375" style="22" bestFit="1" customWidth="1"/>
    <col min="9226" max="9226" width="8.28515625" style="22" bestFit="1" customWidth="1"/>
    <col min="9227" max="9468" width="9.140625" style="22"/>
    <col min="9469" max="9469" width="4.42578125" style="22" bestFit="1" customWidth="1"/>
    <col min="9470" max="9470" width="20.42578125" style="22" customWidth="1"/>
    <col min="9471" max="9471" width="4.85546875" style="22" customWidth="1"/>
    <col min="9472" max="9474" width="0" style="22" hidden="1" customWidth="1"/>
    <col min="9475" max="9475" width="8.28515625" style="22" customWidth="1"/>
    <col min="9476" max="9476" width="7.7109375" style="22" customWidth="1"/>
    <col min="9477" max="9477" width="9.7109375" style="22" customWidth="1"/>
    <col min="9478" max="9478" width="12.140625" style="22" customWidth="1"/>
    <col min="9479" max="9479" width="10.7109375" style="22" customWidth="1"/>
    <col min="9480" max="9480" width="8.140625" style="22" bestFit="1" customWidth="1"/>
    <col min="9481" max="9481" width="9.7109375" style="22" bestFit="1" customWidth="1"/>
    <col min="9482" max="9482" width="8.28515625" style="22" bestFit="1" customWidth="1"/>
    <col min="9483" max="9724" width="9.140625" style="22"/>
    <col min="9725" max="9725" width="4.42578125" style="22" bestFit="1" customWidth="1"/>
    <col min="9726" max="9726" width="20.42578125" style="22" customWidth="1"/>
    <col min="9727" max="9727" width="4.85546875" style="22" customWidth="1"/>
    <col min="9728" max="9730" width="0" style="22" hidden="1" customWidth="1"/>
    <col min="9731" max="9731" width="8.28515625" style="22" customWidth="1"/>
    <col min="9732" max="9732" width="7.7109375" style="22" customWidth="1"/>
    <col min="9733" max="9733" width="9.7109375" style="22" customWidth="1"/>
    <col min="9734" max="9734" width="12.140625" style="22" customWidth="1"/>
    <col min="9735" max="9735" width="10.7109375" style="22" customWidth="1"/>
    <col min="9736" max="9736" width="8.140625" style="22" bestFit="1" customWidth="1"/>
    <col min="9737" max="9737" width="9.7109375" style="22" bestFit="1" customWidth="1"/>
    <col min="9738" max="9738" width="8.28515625" style="22" bestFit="1" customWidth="1"/>
    <col min="9739" max="9980" width="9.140625" style="22"/>
    <col min="9981" max="9981" width="4.42578125" style="22" bestFit="1" customWidth="1"/>
    <col min="9982" max="9982" width="20.42578125" style="22" customWidth="1"/>
    <col min="9983" max="9983" width="4.85546875" style="22" customWidth="1"/>
    <col min="9984" max="9986" width="0" style="22" hidden="1" customWidth="1"/>
    <col min="9987" max="9987" width="8.28515625" style="22" customWidth="1"/>
    <col min="9988" max="9988" width="7.7109375" style="22" customWidth="1"/>
    <col min="9989" max="9989" width="9.7109375" style="22" customWidth="1"/>
    <col min="9990" max="9990" width="12.140625" style="22" customWidth="1"/>
    <col min="9991" max="9991" width="10.7109375" style="22" customWidth="1"/>
    <col min="9992" max="9992" width="8.140625" style="22" bestFit="1" customWidth="1"/>
    <col min="9993" max="9993" width="9.7109375" style="22" bestFit="1" customWidth="1"/>
    <col min="9994" max="9994" width="8.28515625" style="22" bestFit="1" customWidth="1"/>
    <col min="9995" max="10236" width="9.140625" style="22"/>
    <col min="10237" max="10237" width="4.42578125" style="22" bestFit="1" customWidth="1"/>
    <col min="10238" max="10238" width="20.42578125" style="22" customWidth="1"/>
    <col min="10239" max="10239" width="4.85546875" style="22" customWidth="1"/>
    <col min="10240" max="10242" width="0" style="22" hidden="1" customWidth="1"/>
    <col min="10243" max="10243" width="8.28515625" style="22" customWidth="1"/>
    <col min="10244" max="10244" width="7.7109375" style="22" customWidth="1"/>
    <col min="10245" max="10245" width="9.7109375" style="22" customWidth="1"/>
    <col min="10246" max="10246" width="12.140625" style="22" customWidth="1"/>
    <col min="10247" max="10247" width="10.7109375" style="22" customWidth="1"/>
    <col min="10248" max="10248" width="8.140625" style="22" bestFit="1" customWidth="1"/>
    <col min="10249" max="10249" width="9.7109375" style="22" bestFit="1" customWidth="1"/>
    <col min="10250" max="10250" width="8.28515625" style="22" bestFit="1" customWidth="1"/>
    <col min="10251" max="10492" width="9.140625" style="22"/>
    <col min="10493" max="10493" width="4.42578125" style="22" bestFit="1" customWidth="1"/>
    <col min="10494" max="10494" width="20.42578125" style="22" customWidth="1"/>
    <col min="10495" max="10495" width="4.85546875" style="22" customWidth="1"/>
    <col min="10496" max="10498" width="0" style="22" hidden="1" customWidth="1"/>
    <col min="10499" max="10499" width="8.28515625" style="22" customWidth="1"/>
    <col min="10500" max="10500" width="7.7109375" style="22" customWidth="1"/>
    <col min="10501" max="10501" width="9.7109375" style="22" customWidth="1"/>
    <col min="10502" max="10502" width="12.140625" style="22" customWidth="1"/>
    <col min="10503" max="10503" width="10.7109375" style="22" customWidth="1"/>
    <col min="10504" max="10504" width="8.140625" style="22" bestFit="1" customWidth="1"/>
    <col min="10505" max="10505" width="9.7109375" style="22" bestFit="1" customWidth="1"/>
    <col min="10506" max="10506" width="8.28515625" style="22" bestFit="1" customWidth="1"/>
    <col min="10507" max="10748" width="9.140625" style="22"/>
    <col min="10749" max="10749" width="4.42578125" style="22" bestFit="1" customWidth="1"/>
    <col min="10750" max="10750" width="20.42578125" style="22" customWidth="1"/>
    <col min="10751" max="10751" width="4.85546875" style="22" customWidth="1"/>
    <col min="10752" max="10754" width="0" style="22" hidden="1" customWidth="1"/>
    <col min="10755" max="10755" width="8.28515625" style="22" customWidth="1"/>
    <col min="10756" max="10756" width="7.7109375" style="22" customWidth="1"/>
    <col min="10757" max="10757" width="9.7109375" style="22" customWidth="1"/>
    <col min="10758" max="10758" width="12.140625" style="22" customWidth="1"/>
    <col min="10759" max="10759" width="10.7109375" style="22" customWidth="1"/>
    <col min="10760" max="10760" width="8.140625" style="22" bestFit="1" customWidth="1"/>
    <col min="10761" max="10761" width="9.7109375" style="22" bestFit="1" customWidth="1"/>
    <col min="10762" max="10762" width="8.28515625" style="22" bestFit="1" customWidth="1"/>
    <col min="10763" max="11004" width="9.140625" style="22"/>
    <col min="11005" max="11005" width="4.42578125" style="22" bestFit="1" customWidth="1"/>
    <col min="11006" max="11006" width="20.42578125" style="22" customWidth="1"/>
    <col min="11007" max="11007" width="4.85546875" style="22" customWidth="1"/>
    <col min="11008" max="11010" width="0" style="22" hidden="1" customWidth="1"/>
    <col min="11011" max="11011" width="8.28515625" style="22" customWidth="1"/>
    <col min="11012" max="11012" width="7.7109375" style="22" customWidth="1"/>
    <col min="11013" max="11013" width="9.7109375" style="22" customWidth="1"/>
    <col min="11014" max="11014" width="12.140625" style="22" customWidth="1"/>
    <col min="11015" max="11015" width="10.7109375" style="22" customWidth="1"/>
    <col min="11016" max="11016" width="8.140625" style="22" bestFit="1" customWidth="1"/>
    <col min="11017" max="11017" width="9.7109375" style="22" bestFit="1" customWidth="1"/>
    <col min="11018" max="11018" width="8.28515625" style="22" bestFit="1" customWidth="1"/>
    <col min="11019" max="11260" width="9.140625" style="22"/>
    <col min="11261" max="11261" width="4.42578125" style="22" bestFit="1" customWidth="1"/>
    <col min="11262" max="11262" width="20.42578125" style="22" customWidth="1"/>
    <col min="11263" max="11263" width="4.85546875" style="22" customWidth="1"/>
    <col min="11264" max="11266" width="0" style="22" hidden="1" customWidth="1"/>
    <col min="11267" max="11267" width="8.28515625" style="22" customWidth="1"/>
    <col min="11268" max="11268" width="7.7109375" style="22" customWidth="1"/>
    <col min="11269" max="11269" width="9.7109375" style="22" customWidth="1"/>
    <col min="11270" max="11270" width="12.140625" style="22" customWidth="1"/>
    <col min="11271" max="11271" width="10.7109375" style="22" customWidth="1"/>
    <col min="11272" max="11272" width="8.140625" style="22" bestFit="1" customWidth="1"/>
    <col min="11273" max="11273" width="9.7109375" style="22" bestFit="1" customWidth="1"/>
    <col min="11274" max="11274" width="8.28515625" style="22" bestFit="1" customWidth="1"/>
    <col min="11275" max="11516" width="9.140625" style="22"/>
    <col min="11517" max="11517" width="4.42578125" style="22" bestFit="1" customWidth="1"/>
    <col min="11518" max="11518" width="20.42578125" style="22" customWidth="1"/>
    <col min="11519" max="11519" width="4.85546875" style="22" customWidth="1"/>
    <col min="11520" max="11522" width="0" style="22" hidden="1" customWidth="1"/>
    <col min="11523" max="11523" width="8.28515625" style="22" customWidth="1"/>
    <col min="11524" max="11524" width="7.7109375" style="22" customWidth="1"/>
    <col min="11525" max="11525" width="9.7109375" style="22" customWidth="1"/>
    <col min="11526" max="11526" width="12.140625" style="22" customWidth="1"/>
    <col min="11527" max="11527" width="10.7109375" style="22" customWidth="1"/>
    <col min="11528" max="11528" width="8.140625" style="22" bestFit="1" customWidth="1"/>
    <col min="11529" max="11529" width="9.7109375" style="22" bestFit="1" customWidth="1"/>
    <col min="11530" max="11530" width="8.28515625" style="22" bestFit="1" customWidth="1"/>
    <col min="11531" max="11772" width="9.140625" style="22"/>
    <col min="11773" max="11773" width="4.42578125" style="22" bestFit="1" customWidth="1"/>
    <col min="11774" max="11774" width="20.42578125" style="22" customWidth="1"/>
    <col min="11775" max="11775" width="4.85546875" style="22" customWidth="1"/>
    <col min="11776" max="11778" width="0" style="22" hidden="1" customWidth="1"/>
    <col min="11779" max="11779" width="8.28515625" style="22" customWidth="1"/>
    <col min="11780" max="11780" width="7.7109375" style="22" customWidth="1"/>
    <col min="11781" max="11781" width="9.7109375" style="22" customWidth="1"/>
    <col min="11782" max="11782" width="12.140625" style="22" customWidth="1"/>
    <col min="11783" max="11783" width="10.7109375" style="22" customWidth="1"/>
    <col min="11784" max="11784" width="8.140625" style="22" bestFit="1" customWidth="1"/>
    <col min="11785" max="11785" width="9.7109375" style="22" bestFit="1" customWidth="1"/>
    <col min="11786" max="11786" width="8.28515625" style="22" bestFit="1" customWidth="1"/>
    <col min="11787" max="12028" width="9.140625" style="22"/>
    <col min="12029" max="12029" width="4.42578125" style="22" bestFit="1" customWidth="1"/>
    <col min="12030" max="12030" width="20.42578125" style="22" customWidth="1"/>
    <col min="12031" max="12031" width="4.85546875" style="22" customWidth="1"/>
    <col min="12032" max="12034" width="0" style="22" hidden="1" customWidth="1"/>
    <col min="12035" max="12035" width="8.28515625" style="22" customWidth="1"/>
    <col min="12036" max="12036" width="7.7109375" style="22" customWidth="1"/>
    <col min="12037" max="12037" width="9.7109375" style="22" customWidth="1"/>
    <col min="12038" max="12038" width="12.140625" style="22" customWidth="1"/>
    <col min="12039" max="12039" width="10.7109375" style="22" customWidth="1"/>
    <col min="12040" max="12040" width="8.140625" style="22" bestFit="1" customWidth="1"/>
    <col min="12041" max="12041" width="9.7109375" style="22" bestFit="1" customWidth="1"/>
    <col min="12042" max="12042" width="8.28515625" style="22" bestFit="1" customWidth="1"/>
    <col min="12043" max="12284" width="9.140625" style="22"/>
    <col min="12285" max="12285" width="4.42578125" style="22" bestFit="1" customWidth="1"/>
    <col min="12286" max="12286" width="20.42578125" style="22" customWidth="1"/>
    <col min="12287" max="12287" width="4.85546875" style="22" customWidth="1"/>
    <col min="12288" max="12290" width="0" style="22" hidden="1" customWidth="1"/>
    <col min="12291" max="12291" width="8.28515625" style="22" customWidth="1"/>
    <col min="12292" max="12292" width="7.7109375" style="22" customWidth="1"/>
    <col min="12293" max="12293" width="9.7109375" style="22" customWidth="1"/>
    <col min="12294" max="12294" width="12.140625" style="22" customWidth="1"/>
    <col min="12295" max="12295" width="10.7109375" style="22" customWidth="1"/>
    <col min="12296" max="12296" width="8.140625" style="22" bestFit="1" customWidth="1"/>
    <col min="12297" max="12297" width="9.7109375" style="22" bestFit="1" customWidth="1"/>
    <col min="12298" max="12298" width="8.28515625" style="22" bestFit="1" customWidth="1"/>
    <col min="12299" max="12540" width="9.140625" style="22"/>
    <col min="12541" max="12541" width="4.42578125" style="22" bestFit="1" customWidth="1"/>
    <col min="12542" max="12542" width="20.42578125" style="22" customWidth="1"/>
    <col min="12543" max="12543" width="4.85546875" style="22" customWidth="1"/>
    <col min="12544" max="12546" width="0" style="22" hidden="1" customWidth="1"/>
    <col min="12547" max="12547" width="8.28515625" style="22" customWidth="1"/>
    <col min="12548" max="12548" width="7.7109375" style="22" customWidth="1"/>
    <col min="12549" max="12549" width="9.7109375" style="22" customWidth="1"/>
    <col min="12550" max="12550" width="12.140625" style="22" customWidth="1"/>
    <col min="12551" max="12551" width="10.7109375" style="22" customWidth="1"/>
    <col min="12552" max="12552" width="8.140625" style="22" bestFit="1" customWidth="1"/>
    <col min="12553" max="12553" width="9.7109375" style="22" bestFit="1" customWidth="1"/>
    <col min="12554" max="12554" width="8.28515625" style="22" bestFit="1" customWidth="1"/>
    <col min="12555" max="12796" width="9.140625" style="22"/>
    <col min="12797" max="12797" width="4.42578125" style="22" bestFit="1" customWidth="1"/>
    <col min="12798" max="12798" width="20.42578125" style="22" customWidth="1"/>
    <col min="12799" max="12799" width="4.85546875" style="22" customWidth="1"/>
    <col min="12800" max="12802" width="0" style="22" hidden="1" customWidth="1"/>
    <col min="12803" max="12803" width="8.28515625" style="22" customWidth="1"/>
    <col min="12804" max="12804" width="7.7109375" style="22" customWidth="1"/>
    <col min="12805" max="12805" width="9.7109375" style="22" customWidth="1"/>
    <col min="12806" max="12806" width="12.140625" style="22" customWidth="1"/>
    <col min="12807" max="12807" width="10.7109375" style="22" customWidth="1"/>
    <col min="12808" max="12808" width="8.140625" style="22" bestFit="1" customWidth="1"/>
    <col min="12809" max="12809" width="9.7109375" style="22" bestFit="1" customWidth="1"/>
    <col min="12810" max="12810" width="8.28515625" style="22" bestFit="1" customWidth="1"/>
    <col min="12811" max="13052" width="9.140625" style="22"/>
    <col min="13053" max="13053" width="4.42578125" style="22" bestFit="1" customWidth="1"/>
    <col min="13054" max="13054" width="20.42578125" style="22" customWidth="1"/>
    <col min="13055" max="13055" width="4.85546875" style="22" customWidth="1"/>
    <col min="13056" max="13058" width="0" style="22" hidden="1" customWidth="1"/>
    <col min="13059" max="13059" width="8.28515625" style="22" customWidth="1"/>
    <col min="13060" max="13060" width="7.7109375" style="22" customWidth="1"/>
    <col min="13061" max="13061" width="9.7109375" style="22" customWidth="1"/>
    <col min="13062" max="13062" width="12.140625" style="22" customWidth="1"/>
    <col min="13063" max="13063" width="10.7109375" style="22" customWidth="1"/>
    <col min="13064" max="13064" width="8.140625" style="22" bestFit="1" customWidth="1"/>
    <col min="13065" max="13065" width="9.7109375" style="22" bestFit="1" customWidth="1"/>
    <col min="13066" max="13066" width="8.28515625" style="22" bestFit="1" customWidth="1"/>
    <col min="13067" max="13308" width="9.140625" style="22"/>
    <col min="13309" max="13309" width="4.42578125" style="22" bestFit="1" customWidth="1"/>
    <col min="13310" max="13310" width="20.42578125" style="22" customWidth="1"/>
    <col min="13311" max="13311" width="4.85546875" style="22" customWidth="1"/>
    <col min="13312" max="13314" width="0" style="22" hidden="1" customWidth="1"/>
    <col min="13315" max="13315" width="8.28515625" style="22" customWidth="1"/>
    <col min="13316" max="13316" width="7.7109375" style="22" customWidth="1"/>
    <col min="13317" max="13317" width="9.7109375" style="22" customWidth="1"/>
    <col min="13318" max="13318" width="12.140625" style="22" customWidth="1"/>
    <col min="13319" max="13319" width="10.7109375" style="22" customWidth="1"/>
    <col min="13320" max="13320" width="8.140625" style="22" bestFit="1" customWidth="1"/>
    <col min="13321" max="13321" width="9.7109375" style="22" bestFit="1" customWidth="1"/>
    <col min="13322" max="13322" width="8.28515625" style="22" bestFit="1" customWidth="1"/>
    <col min="13323" max="13564" width="9.140625" style="22"/>
    <col min="13565" max="13565" width="4.42578125" style="22" bestFit="1" customWidth="1"/>
    <col min="13566" max="13566" width="20.42578125" style="22" customWidth="1"/>
    <col min="13567" max="13567" width="4.85546875" style="22" customWidth="1"/>
    <col min="13568" max="13570" width="0" style="22" hidden="1" customWidth="1"/>
    <col min="13571" max="13571" width="8.28515625" style="22" customWidth="1"/>
    <col min="13572" max="13572" width="7.7109375" style="22" customWidth="1"/>
    <col min="13573" max="13573" width="9.7109375" style="22" customWidth="1"/>
    <col min="13574" max="13574" width="12.140625" style="22" customWidth="1"/>
    <col min="13575" max="13575" width="10.7109375" style="22" customWidth="1"/>
    <col min="13576" max="13576" width="8.140625" style="22" bestFit="1" customWidth="1"/>
    <col min="13577" max="13577" width="9.7109375" style="22" bestFit="1" customWidth="1"/>
    <col min="13578" max="13578" width="8.28515625" style="22" bestFit="1" customWidth="1"/>
    <col min="13579" max="13820" width="9.140625" style="22"/>
    <col min="13821" max="13821" width="4.42578125" style="22" bestFit="1" customWidth="1"/>
    <col min="13822" max="13822" width="20.42578125" style="22" customWidth="1"/>
    <col min="13823" max="13823" width="4.85546875" style="22" customWidth="1"/>
    <col min="13824" max="13826" width="0" style="22" hidden="1" customWidth="1"/>
    <col min="13827" max="13827" width="8.28515625" style="22" customWidth="1"/>
    <col min="13828" max="13828" width="7.7109375" style="22" customWidth="1"/>
    <col min="13829" max="13829" width="9.7109375" style="22" customWidth="1"/>
    <col min="13830" max="13830" width="12.140625" style="22" customWidth="1"/>
    <col min="13831" max="13831" width="10.7109375" style="22" customWidth="1"/>
    <col min="13832" max="13832" width="8.140625" style="22" bestFit="1" customWidth="1"/>
    <col min="13833" max="13833" width="9.7109375" style="22" bestFit="1" customWidth="1"/>
    <col min="13834" max="13834" width="8.28515625" style="22" bestFit="1" customWidth="1"/>
    <col min="13835" max="14076" width="9.140625" style="22"/>
    <col min="14077" max="14077" width="4.42578125" style="22" bestFit="1" customWidth="1"/>
    <col min="14078" max="14078" width="20.42578125" style="22" customWidth="1"/>
    <col min="14079" max="14079" width="4.85546875" style="22" customWidth="1"/>
    <col min="14080" max="14082" width="0" style="22" hidden="1" customWidth="1"/>
    <col min="14083" max="14083" width="8.28515625" style="22" customWidth="1"/>
    <col min="14084" max="14084" width="7.7109375" style="22" customWidth="1"/>
    <col min="14085" max="14085" width="9.7109375" style="22" customWidth="1"/>
    <col min="14086" max="14086" width="12.140625" style="22" customWidth="1"/>
    <col min="14087" max="14087" width="10.7109375" style="22" customWidth="1"/>
    <col min="14088" max="14088" width="8.140625" style="22" bestFit="1" customWidth="1"/>
    <col min="14089" max="14089" width="9.7109375" style="22" bestFit="1" customWidth="1"/>
    <col min="14090" max="14090" width="8.28515625" style="22" bestFit="1" customWidth="1"/>
    <col min="14091" max="14332" width="9.140625" style="22"/>
    <col min="14333" max="14333" width="4.42578125" style="22" bestFit="1" customWidth="1"/>
    <col min="14334" max="14334" width="20.42578125" style="22" customWidth="1"/>
    <col min="14335" max="14335" width="4.85546875" style="22" customWidth="1"/>
    <col min="14336" max="14338" width="0" style="22" hidden="1" customWidth="1"/>
    <col min="14339" max="14339" width="8.28515625" style="22" customWidth="1"/>
    <col min="14340" max="14340" width="7.7109375" style="22" customWidth="1"/>
    <col min="14341" max="14341" width="9.7109375" style="22" customWidth="1"/>
    <col min="14342" max="14342" width="12.140625" style="22" customWidth="1"/>
    <col min="14343" max="14343" width="10.7109375" style="22" customWidth="1"/>
    <col min="14344" max="14344" width="8.140625" style="22" bestFit="1" customWidth="1"/>
    <col min="14345" max="14345" width="9.7109375" style="22" bestFit="1" customWidth="1"/>
    <col min="14346" max="14346" width="8.28515625" style="22" bestFit="1" customWidth="1"/>
    <col min="14347" max="14588" width="9.140625" style="22"/>
    <col min="14589" max="14589" width="4.42578125" style="22" bestFit="1" customWidth="1"/>
    <col min="14590" max="14590" width="20.42578125" style="22" customWidth="1"/>
    <col min="14591" max="14591" width="4.85546875" style="22" customWidth="1"/>
    <col min="14592" max="14594" width="0" style="22" hidden="1" customWidth="1"/>
    <col min="14595" max="14595" width="8.28515625" style="22" customWidth="1"/>
    <col min="14596" max="14596" width="7.7109375" style="22" customWidth="1"/>
    <col min="14597" max="14597" width="9.7109375" style="22" customWidth="1"/>
    <col min="14598" max="14598" width="12.140625" style="22" customWidth="1"/>
    <col min="14599" max="14599" width="10.7109375" style="22" customWidth="1"/>
    <col min="14600" max="14600" width="8.140625" style="22" bestFit="1" customWidth="1"/>
    <col min="14601" max="14601" width="9.7109375" style="22" bestFit="1" customWidth="1"/>
    <col min="14602" max="14602" width="8.28515625" style="22" bestFit="1" customWidth="1"/>
    <col min="14603" max="14844" width="9.140625" style="22"/>
    <col min="14845" max="14845" width="4.42578125" style="22" bestFit="1" customWidth="1"/>
    <col min="14846" max="14846" width="20.42578125" style="22" customWidth="1"/>
    <col min="14847" max="14847" width="4.85546875" style="22" customWidth="1"/>
    <col min="14848" max="14850" width="0" style="22" hidden="1" customWidth="1"/>
    <col min="14851" max="14851" width="8.28515625" style="22" customWidth="1"/>
    <col min="14852" max="14852" width="7.7109375" style="22" customWidth="1"/>
    <col min="14853" max="14853" width="9.7109375" style="22" customWidth="1"/>
    <col min="14854" max="14854" width="12.140625" style="22" customWidth="1"/>
    <col min="14855" max="14855" width="10.7109375" style="22" customWidth="1"/>
    <col min="14856" max="14856" width="8.140625" style="22" bestFit="1" customWidth="1"/>
    <col min="14857" max="14857" width="9.7109375" style="22" bestFit="1" customWidth="1"/>
    <col min="14858" max="14858" width="8.28515625" style="22" bestFit="1" customWidth="1"/>
    <col min="14859" max="15100" width="9.140625" style="22"/>
    <col min="15101" max="15101" width="4.42578125" style="22" bestFit="1" customWidth="1"/>
    <col min="15102" max="15102" width="20.42578125" style="22" customWidth="1"/>
    <col min="15103" max="15103" width="4.85546875" style="22" customWidth="1"/>
    <col min="15104" max="15106" width="0" style="22" hidden="1" customWidth="1"/>
    <col min="15107" max="15107" width="8.28515625" style="22" customWidth="1"/>
    <col min="15108" max="15108" width="7.7109375" style="22" customWidth="1"/>
    <col min="15109" max="15109" width="9.7109375" style="22" customWidth="1"/>
    <col min="15110" max="15110" width="12.140625" style="22" customWidth="1"/>
    <col min="15111" max="15111" width="10.7109375" style="22" customWidth="1"/>
    <col min="15112" max="15112" width="8.140625" style="22" bestFit="1" customWidth="1"/>
    <col min="15113" max="15113" width="9.7109375" style="22" bestFit="1" customWidth="1"/>
    <col min="15114" max="15114" width="8.28515625" style="22" bestFit="1" customWidth="1"/>
    <col min="15115" max="15356" width="9.140625" style="22"/>
    <col min="15357" max="15357" width="4.42578125" style="22" bestFit="1" customWidth="1"/>
    <col min="15358" max="15358" width="20.42578125" style="22" customWidth="1"/>
    <col min="15359" max="15359" width="4.85546875" style="22" customWidth="1"/>
    <col min="15360" max="15362" width="0" style="22" hidden="1" customWidth="1"/>
    <col min="15363" max="15363" width="8.28515625" style="22" customWidth="1"/>
    <col min="15364" max="15364" width="7.7109375" style="22" customWidth="1"/>
    <col min="15365" max="15365" width="9.7109375" style="22" customWidth="1"/>
    <col min="15366" max="15366" width="12.140625" style="22" customWidth="1"/>
    <col min="15367" max="15367" width="10.7109375" style="22" customWidth="1"/>
    <col min="15368" max="15368" width="8.140625" style="22" bestFit="1" customWidth="1"/>
    <col min="15369" max="15369" width="9.7109375" style="22" bestFit="1" customWidth="1"/>
    <col min="15370" max="15370" width="8.28515625" style="22" bestFit="1" customWidth="1"/>
    <col min="15371" max="15612" width="9.140625" style="22"/>
    <col min="15613" max="15613" width="4.42578125" style="22" bestFit="1" customWidth="1"/>
    <col min="15614" max="15614" width="20.42578125" style="22" customWidth="1"/>
    <col min="15615" max="15615" width="4.85546875" style="22" customWidth="1"/>
    <col min="15616" max="15618" width="0" style="22" hidden="1" customWidth="1"/>
    <col min="15619" max="15619" width="8.28515625" style="22" customWidth="1"/>
    <col min="15620" max="15620" width="7.7109375" style="22" customWidth="1"/>
    <col min="15621" max="15621" width="9.7109375" style="22" customWidth="1"/>
    <col min="15622" max="15622" width="12.140625" style="22" customWidth="1"/>
    <col min="15623" max="15623" width="10.7109375" style="22" customWidth="1"/>
    <col min="15624" max="15624" width="8.140625" style="22" bestFit="1" customWidth="1"/>
    <col min="15625" max="15625" width="9.7109375" style="22" bestFit="1" customWidth="1"/>
    <col min="15626" max="15626" width="8.28515625" style="22" bestFit="1" customWidth="1"/>
    <col min="15627" max="15868" width="9.140625" style="22"/>
    <col min="15869" max="15869" width="4.42578125" style="22" bestFit="1" customWidth="1"/>
    <col min="15870" max="15870" width="20.42578125" style="22" customWidth="1"/>
    <col min="15871" max="15871" width="4.85546875" style="22" customWidth="1"/>
    <col min="15872" max="15874" width="0" style="22" hidden="1" customWidth="1"/>
    <col min="15875" max="15875" width="8.28515625" style="22" customWidth="1"/>
    <col min="15876" max="15876" width="7.7109375" style="22" customWidth="1"/>
    <col min="15877" max="15877" width="9.7109375" style="22" customWidth="1"/>
    <col min="15878" max="15878" width="12.140625" style="22" customWidth="1"/>
    <col min="15879" max="15879" width="10.7109375" style="22" customWidth="1"/>
    <col min="15880" max="15880" width="8.140625" style="22" bestFit="1" customWidth="1"/>
    <col min="15881" max="15881" width="9.7109375" style="22" bestFit="1" customWidth="1"/>
    <col min="15882" max="15882" width="8.28515625" style="22" bestFit="1" customWidth="1"/>
    <col min="15883" max="16124" width="9.140625" style="22"/>
    <col min="16125" max="16125" width="4.42578125" style="22" bestFit="1" customWidth="1"/>
    <col min="16126" max="16126" width="20.42578125" style="22" customWidth="1"/>
    <col min="16127" max="16127" width="4.85546875" style="22" customWidth="1"/>
    <col min="16128" max="16130" width="0" style="22" hidden="1" customWidth="1"/>
    <col min="16131" max="16131" width="8.28515625" style="22" customWidth="1"/>
    <col min="16132" max="16132" width="7.7109375" style="22" customWidth="1"/>
    <col min="16133" max="16133" width="9.7109375" style="22" customWidth="1"/>
    <col min="16134" max="16134" width="12.140625" style="22" customWidth="1"/>
    <col min="16135" max="16135" width="10.7109375" style="22" customWidth="1"/>
    <col min="16136" max="16136" width="8.140625" style="22" bestFit="1" customWidth="1"/>
    <col min="16137" max="16137" width="9.7109375" style="22" bestFit="1" customWidth="1"/>
    <col min="16138" max="16138" width="8.28515625" style="22" bestFit="1" customWidth="1"/>
    <col min="16139" max="16384" width="9.140625" style="22"/>
  </cols>
  <sheetData>
    <row r="1" spans="1:11" ht="19.5" customHeight="1">
      <c r="A1" s="17" t="s">
        <v>127</v>
      </c>
      <c r="B1" s="18"/>
      <c r="C1" s="19"/>
      <c r="D1" s="20"/>
      <c r="E1" s="20"/>
      <c r="F1" s="21"/>
      <c r="G1" s="21"/>
      <c r="H1" s="21"/>
      <c r="I1" s="21"/>
      <c r="J1" s="21"/>
      <c r="K1" s="21"/>
    </row>
    <row r="2" spans="1:11" ht="19.5" hidden="1" customHeight="1">
      <c r="A2" s="17"/>
      <c r="B2" s="18"/>
      <c r="C2" s="19"/>
      <c r="D2" s="20"/>
      <c r="E2" s="20"/>
      <c r="F2" s="23"/>
      <c r="G2" s="24"/>
      <c r="H2" s="25"/>
      <c r="I2" s="26"/>
      <c r="J2" s="23"/>
      <c r="K2" s="23"/>
    </row>
    <row r="3" spans="1:11" ht="19.5" hidden="1" customHeight="1">
      <c r="A3" s="17"/>
      <c r="B3" s="18"/>
      <c r="C3" s="19"/>
      <c r="D3" s="20"/>
      <c r="E3" s="20"/>
      <c r="F3" s="23"/>
      <c r="G3" s="24"/>
      <c r="H3" s="25"/>
      <c r="I3" s="26"/>
      <c r="J3" s="23"/>
      <c r="K3" s="23"/>
    </row>
    <row r="4" spans="1:11" ht="27" customHeight="1">
      <c r="A4" s="205" t="s">
        <v>226</v>
      </c>
      <c r="B4" s="205"/>
      <c r="C4" s="205"/>
      <c r="D4" s="205"/>
      <c r="E4" s="205"/>
      <c r="F4" s="205"/>
      <c r="G4" s="205"/>
      <c r="H4" s="205"/>
      <c r="I4" s="205"/>
      <c r="J4" s="205"/>
      <c r="K4" s="205"/>
    </row>
    <row r="5" spans="1:11" ht="24.75" customHeight="1">
      <c r="A5" s="200" t="s">
        <v>158</v>
      </c>
      <c r="B5" s="200" t="s">
        <v>1</v>
      </c>
      <c r="C5" s="200" t="s">
        <v>2</v>
      </c>
      <c r="D5" s="206" t="s">
        <v>241</v>
      </c>
      <c r="E5" s="206"/>
      <c r="F5" s="206" t="s">
        <v>132</v>
      </c>
      <c r="G5" s="206"/>
      <c r="H5" s="206"/>
      <c r="I5" s="206"/>
      <c r="J5" s="206"/>
      <c r="K5" s="206"/>
    </row>
    <row r="6" spans="1:11" ht="38.25">
      <c r="A6" s="200"/>
      <c r="B6" s="200"/>
      <c r="C6" s="200"/>
      <c r="D6" s="1" t="s">
        <v>133</v>
      </c>
      <c r="E6" s="1" t="s">
        <v>134</v>
      </c>
      <c r="F6" s="1" t="s">
        <v>150</v>
      </c>
      <c r="G6" s="1" t="s">
        <v>151</v>
      </c>
      <c r="H6" s="1" t="s">
        <v>152</v>
      </c>
      <c r="I6" s="1" t="s">
        <v>153</v>
      </c>
      <c r="J6" s="1" t="s">
        <v>154</v>
      </c>
      <c r="K6" s="1" t="s">
        <v>155</v>
      </c>
    </row>
    <row r="7" spans="1:11" ht="12.75">
      <c r="A7" s="2" t="s">
        <v>141</v>
      </c>
      <c r="B7" s="2" t="s">
        <v>142</v>
      </c>
      <c r="C7" s="2" t="s">
        <v>143</v>
      </c>
      <c r="D7" s="82" t="s">
        <v>230</v>
      </c>
      <c r="E7" s="90"/>
      <c r="F7" s="91">
        <v>-1</v>
      </c>
      <c r="G7" s="91">
        <v>-2</v>
      </c>
      <c r="H7" s="91">
        <v>-3</v>
      </c>
      <c r="I7" s="91">
        <v>-4</v>
      </c>
      <c r="J7" s="91">
        <v>-5</v>
      </c>
      <c r="K7" s="91">
        <v>-6</v>
      </c>
    </row>
    <row r="8" spans="1:11" ht="12.75">
      <c r="A8" s="78"/>
      <c r="B8" s="1" t="s">
        <v>145</v>
      </c>
      <c r="C8" s="78"/>
      <c r="D8" s="83">
        <v>5897.3</v>
      </c>
      <c r="E8" s="83">
        <v>100</v>
      </c>
      <c r="F8" s="84">
        <v>556.37</v>
      </c>
      <c r="G8" s="84">
        <v>2436.44</v>
      </c>
      <c r="H8" s="84">
        <v>836.14</v>
      </c>
      <c r="I8" s="84">
        <v>469.18</v>
      </c>
      <c r="J8" s="84">
        <v>857.65</v>
      </c>
      <c r="K8" s="84">
        <v>741.51</v>
      </c>
    </row>
    <row r="9" spans="1:11" ht="12.75">
      <c r="A9" s="78">
        <v>1</v>
      </c>
      <c r="B9" s="85" t="s">
        <v>51</v>
      </c>
      <c r="C9" s="78" t="s">
        <v>3</v>
      </c>
      <c r="D9" s="83">
        <v>3776.41</v>
      </c>
      <c r="E9" s="83">
        <v>64.040000000000006</v>
      </c>
      <c r="F9" s="83">
        <v>320.97000000000003</v>
      </c>
      <c r="G9" s="83">
        <v>1613.66</v>
      </c>
      <c r="H9" s="83">
        <v>542.19000000000005</v>
      </c>
      <c r="I9" s="83">
        <v>244.81</v>
      </c>
      <c r="J9" s="83">
        <v>579.76</v>
      </c>
      <c r="K9" s="83">
        <v>475.02</v>
      </c>
    </row>
    <row r="10" spans="1:11" ht="12.75">
      <c r="A10" s="2" t="s">
        <v>52</v>
      </c>
      <c r="B10" s="86" t="s">
        <v>53</v>
      </c>
      <c r="C10" s="2" t="s">
        <v>4</v>
      </c>
      <c r="D10" s="87">
        <v>1603.11</v>
      </c>
      <c r="E10" s="87">
        <v>27.18</v>
      </c>
      <c r="F10" s="87">
        <v>10.89</v>
      </c>
      <c r="G10" s="87">
        <v>422.06</v>
      </c>
      <c r="H10" s="87">
        <v>338.32</v>
      </c>
      <c r="I10" s="87">
        <v>117.88</v>
      </c>
      <c r="J10" s="87">
        <v>295.54000000000002</v>
      </c>
      <c r="K10" s="87">
        <v>418.42</v>
      </c>
    </row>
    <row r="11" spans="1:11" ht="12.75">
      <c r="A11" s="88"/>
      <c r="B11" s="89" t="s">
        <v>157</v>
      </c>
      <c r="C11" s="88" t="s">
        <v>5</v>
      </c>
      <c r="D11" s="87">
        <v>1498.86</v>
      </c>
      <c r="E11" s="87">
        <v>25.42</v>
      </c>
      <c r="F11" s="106">
        <v>9.4</v>
      </c>
      <c r="G11" s="106">
        <v>421.63</v>
      </c>
      <c r="H11" s="106">
        <v>300.44</v>
      </c>
      <c r="I11" s="106">
        <v>98.54</v>
      </c>
      <c r="J11" s="106">
        <v>284.18</v>
      </c>
      <c r="K11" s="106">
        <v>384.67</v>
      </c>
    </row>
    <row r="12" spans="1:11" ht="12.75">
      <c r="A12" s="2" t="s">
        <v>54</v>
      </c>
      <c r="B12" s="86" t="s">
        <v>55</v>
      </c>
      <c r="C12" s="2" t="s">
        <v>6</v>
      </c>
      <c r="D12" s="87">
        <v>80.930000000000007</v>
      </c>
      <c r="E12" s="87">
        <v>1.37</v>
      </c>
      <c r="F12" s="87">
        <v>8.59</v>
      </c>
      <c r="G12" s="87">
        <v>41.3</v>
      </c>
      <c r="H12" s="87">
        <v>16.8</v>
      </c>
      <c r="I12" s="87">
        <v>0.8</v>
      </c>
      <c r="J12" s="87">
        <v>11.92</v>
      </c>
      <c r="K12" s="87">
        <v>1.52</v>
      </c>
    </row>
    <row r="13" spans="1:11" ht="12.75">
      <c r="A13" s="2" t="s">
        <v>56</v>
      </c>
      <c r="B13" s="86" t="s">
        <v>57</v>
      </c>
      <c r="C13" s="2" t="s">
        <v>7</v>
      </c>
      <c r="D13" s="87">
        <v>342.58</v>
      </c>
      <c r="E13" s="87">
        <v>5.81</v>
      </c>
      <c r="F13" s="87">
        <v>47.76</v>
      </c>
      <c r="G13" s="87">
        <v>179.97</v>
      </c>
      <c r="H13" s="87">
        <v>26</v>
      </c>
      <c r="I13" s="87">
        <v>34.369999999999997</v>
      </c>
      <c r="J13" s="87">
        <v>18.309999999999999</v>
      </c>
      <c r="K13" s="87">
        <v>36.159999999999997</v>
      </c>
    </row>
    <row r="14" spans="1:11" ht="12.75">
      <c r="A14" s="2" t="s">
        <v>58</v>
      </c>
      <c r="B14" s="86" t="s">
        <v>59</v>
      </c>
      <c r="C14" s="2" t="s">
        <v>8</v>
      </c>
      <c r="D14" s="87">
        <v>1381.05</v>
      </c>
      <c r="E14" s="87">
        <v>23.42</v>
      </c>
      <c r="F14" s="87">
        <v>231.27</v>
      </c>
      <c r="G14" s="87">
        <v>797.92</v>
      </c>
      <c r="H14" s="87">
        <v>140.9</v>
      </c>
      <c r="I14" s="87">
        <v>49.73</v>
      </c>
      <c r="J14" s="87">
        <v>161.22999999999999</v>
      </c>
      <c r="K14" s="112"/>
    </row>
    <row r="15" spans="1:11" ht="12.75">
      <c r="A15" s="2" t="s">
        <v>60</v>
      </c>
      <c r="B15" s="86" t="s">
        <v>61</v>
      </c>
      <c r="C15" s="2" t="s">
        <v>9</v>
      </c>
      <c r="D15" s="87"/>
      <c r="E15" s="87"/>
      <c r="F15" s="87"/>
      <c r="G15" s="87"/>
      <c r="H15" s="87"/>
      <c r="I15" s="87"/>
      <c r="J15" s="87"/>
      <c r="K15" s="87"/>
    </row>
    <row r="16" spans="1:11" ht="12.75">
      <c r="A16" s="2" t="s">
        <v>62</v>
      </c>
      <c r="B16" s="86" t="s">
        <v>63</v>
      </c>
      <c r="C16" s="2" t="s">
        <v>10</v>
      </c>
      <c r="D16" s="87">
        <v>298.74</v>
      </c>
      <c r="E16" s="87">
        <v>5.07</v>
      </c>
      <c r="F16" s="87">
        <v>22.28</v>
      </c>
      <c r="G16" s="87">
        <v>165.29</v>
      </c>
      <c r="H16" s="87">
        <v>16.64</v>
      </c>
      <c r="I16" s="87">
        <v>24.44</v>
      </c>
      <c r="J16" s="87">
        <v>70.09</v>
      </c>
      <c r="K16" s="112"/>
    </row>
    <row r="17" spans="1:11" ht="25.5">
      <c r="A17" s="2"/>
      <c r="B17" s="89" t="s">
        <v>231</v>
      </c>
      <c r="C17" s="88" t="s">
        <v>232</v>
      </c>
      <c r="D17" s="106"/>
      <c r="E17" s="106"/>
      <c r="F17" s="106"/>
      <c r="G17" s="106"/>
      <c r="H17" s="106"/>
      <c r="I17" s="106"/>
      <c r="J17" s="106"/>
      <c r="K17" s="106"/>
    </row>
    <row r="18" spans="1:11" ht="12.75">
      <c r="A18" s="2" t="s">
        <v>121</v>
      </c>
      <c r="B18" s="86" t="s">
        <v>64</v>
      </c>
      <c r="C18" s="2" t="s">
        <v>11</v>
      </c>
      <c r="D18" s="87">
        <v>40.200000000000003</v>
      </c>
      <c r="E18" s="87">
        <v>0.68</v>
      </c>
      <c r="F18" s="87">
        <v>0.17</v>
      </c>
      <c r="G18" s="87">
        <v>0</v>
      </c>
      <c r="H18" s="87">
        <v>3.53</v>
      </c>
      <c r="I18" s="87">
        <v>17.59</v>
      </c>
      <c r="J18" s="87">
        <v>4.9000000000000004</v>
      </c>
      <c r="K18" s="87">
        <v>14.01</v>
      </c>
    </row>
    <row r="19" spans="1:11" ht="12.75">
      <c r="A19" s="2" t="s">
        <v>65</v>
      </c>
      <c r="B19" s="86" t="s">
        <v>146</v>
      </c>
      <c r="C19" s="2" t="s">
        <v>147</v>
      </c>
      <c r="D19" s="87"/>
      <c r="E19" s="87"/>
      <c r="F19" s="87"/>
      <c r="G19" s="87"/>
      <c r="H19" s="87"/>
      <c r="I19" s="87"/>
      <c r="J19" s="87"/>
      <c r="K19" s="87"/>
    </row>
    <row r="20" spans="1:11" ht="12.75">
      <c r="A20" s="2" t="s">
        <v>233</v>
      </c>
      <c r="B20" s="86" t="s">
        <v>66</v>
      </c>
      <c r="C20" s="2" t="s">
        <v>12</v>
      </c>
      <c r="D20" s="87">
        <v>31.78</v>
      </c>
      <c r="E20" s="87">
        <v>0.54</v>
      </c>
      <c r="F20" s="112"/>
      <c r="G20" s="87">
        <v>9.1199999999999992</v>
      </c>
      <c r="H20" s="87"/>
      <c r="I20" s="87"/>
      <c r="J20" s="87">
        <v>17.75</v>
      </c>
      <c r="K20" s="87">
        <v>4.91</v>
      </c>
    </row>
    <row r="21" spans="1:11" ht="12.75">
      <c r="A21" s="78">
        <v>2</v>
      </c>
      <c r="B21" s="85" t="s">
        <v>67</v>
      </c>
      <c r="C21" s="78" t="s">
        <v>13</v>
      </c>
      <c r="D21" s="83">
        <v>1961.16</v>
      </c>
      <c r="E21" s="83">
        <v>33.26</v>
      </c>
      <c r="F21" s="83">
        <v>227.84</v>
      </c>
      <c r="G21" s="83">
        <v>735.72</v>
      </c>
      <c r="H21" s="83">
        <v>286.48</v>
      </c>
      <c r="I21" s="83">
        <v>214.77</v>
      </c>
      <c r="J21" s="83">
        <v>263.22000000000003</v>
      </c>
      <c r="K21" s="83">
        <v>233.15</v>
      </c>
    </row>
    <row r="22" spans="1:11" ht="12.75">
      <c r="A22" s="2" t="s">
        <v>68</v>
      </c>
      <c r="B22" s="86" t="s">
        <v>69</v>
      </c>
      <c r="C22" s="2" t="s">
        <v>14</v>
      </c>
      <c r="D22" s="87">
        <v>51.37</v>
      </c>
      <c r="E22" s="87">
        <v>0.87</v>
      </c>
      <c r="F22" s="87">
        <v>0.65</v>
      </c>
      <c r="G22" s="87">
        <v>48.26</v>
      </c>
      <c r="H22" s="87">
        <v>0.02</v>
      </c>
      <c r="I22" s="87">
        <v>2.44</v>
      </c>
      <c r="J22" s="112"/>
      <c r="K22" s="87"/>
    </row>
    <row r="23" spans="1:11" ht="12.75">
      <c r="A23" s="2" t="s">
        <v>70</v>
      </c>
      <c r="B23" s="86" t="s">
        <v>71</v>
      </c>
      <c r="C23" s="2" t="s">
        <v>15</v>
      </c>
      <c r="D23" s="87">
        <v>3</v>
      </c>
      <c r="E23" s="87">
        <v>0.05</v>
      </c>
      <c r="F23" s="87">
        <v>0.54</v>
      </c>
      <c r="G23" s="87">
        <v>0.2</v>
      </c>
      <c r="H23" s="87">
        <v>0.21</v>
      </c>
      <c r="I23" s="87">
        <v>1.85</v>
      </c>
      <c r="J23" s="87">
        <v>0.2</v>
      </c>
      <c r="K23" s="87"/>
    </row>
    <row r="24" spans="1:11" ht="12.75">
      <c r="A24" s="2" t="s">
        <v>72</v>
      </c>
      <c r="B24" s="86" t="s">
        <v>73</v>
      </c>
      <c r="C24" s="2" t="s">
        <v>16</v>
      </c>
      <c r="D24" s="87"/>
      <c r="E24" s="87"/>
      <c r="F24" s="87"/>
      <c r="G24" s="87"/>
      <c r="H24" s="87"/>
      <c r="I24" s="87"/>
      <c r="J24" s="87"/>
      <c r="K24" s="87"/>
    </row>
    <row r="25" spans="1:11" ht="12.75">
      <c r="A25" s="2" t="s">
        <v>74</v>
      </c>
      <c r="B25" s="86" t="s">
        <v>76</v>
      </c>
      <c r="C25" s="2" t="s">
        <v>17</v>
      </c>
      <c r="D25" s="87">
        <v>120.26</v>
      </c>
      <c r="E25" s="87">
        <v>2.04</v>
      </c>
      <c r="F25" s="87">
        <v>0</v>
      </c>
      <c r="G25" s="87">
        <v>106.29</v>
      </c>
      <c r="H25" s="87">
        <v>0</v>
      </c>
      <c r="I25" s="87">
        <v>5.05</v>
      </c>
      <c r="J25" s="87">
        <v>8.92</v>
      </c>
      <c r="K25" s="87"/>
    </row>
    <row r="26" spans="1:11" ht="12.75">
      <c r="A26" s="2" t="s">
        <v>75</v>
      </c>
      <c r="B26" s="86" t="s">
        <v>78</v>
      </c>
      <c r="C26" s="2" t="s">
        <v>18</v>
      </c>
      <c r="D26" s="87">
        <v>55.04</v>
      </c>
      <c r="E26" s="87">
        <v>0.93</v>
      </c>
      <c r="F26" s="87">
        <v>16.53</v>
      </c>
      <c r="G26" s="87">
        <v>27.71</v>
      </c>
      <c r="H26" s="87">
        <v>5.15</v>
      </c>
      <c r="I26" s="87">
        <v>5.33</v>
      </c>
      <c r="J26" s="87">
        <v>0</v>
      </c>
      <c r="K26" s="87">
        <v>0.32</v>
      </c>
    </row>
    <row r="27" spans="1:11" ht="12.75">
      <c r="A27" s="2" t="s">
        <v>77</v>
      </c>
      <c r="B27" s="86" t="s">
        <v>80</v>
      </c>
      <c r="C27" s="2" t="s">
        <v>19</v>
      </c>
      <c r="D27" s="87">
        <v>47.8</v>
      </c>
      <c r="E27" s="87">
        <v>0.81</v>
      </c>
      <c r="F27" s="106">
        <v>0.27</v>
      </c>
      <c r="G27" s="106">
        <v>32.770000000000003</v>
      </c>
      <c r="H27" s="106">
        <v>11.22</v>
      </c>
      <c r="I27" s="106">
        <v>2.61</v>
      </c>
      <c r="J27" s="106">
        <v>0.75</v>
      </c>
      <c r="K27" s="106">
        <v>0.18</v>
      </c>
    </row>
    <row r="28" spans="1:11" ht="12.75">
      <c r="A28" s="2" t="s">
        <v>79</v>
      </c>
      <c r="B28" s="86" t="s">
        <v>82</v>
      </c>
      <c r="C28" s="2" t="s">
        <v>20</v>
      </c>
      <c r="D28" s="87"/>
      <c r="E28" s="87"/>
      <c r="F28" s="106"/>
      <c r="G28" s="106"/>
      <c r="H28" s="106"/>
      <c r="I28" s="106"/>
      <c r="J28" s="106"/>
      <c r="K28" s="106"/>
    </row>
    <row r="29" spans="1:11" ht="12.75">
      <c r="A29" s="2" t="s">
        <v>81</v>
      </c>
      <c r="B29" s="86" t="s">
        <v>112</v>
      </c>
      <c r="C29" s="2" t="s">
        <v>43</v>
      </c>
      <c r="D29" s="87">
        <v>118.07</v>
      </c>
      <c r="E29" s="87">
        <v>2</v>
      </c>
      <c r="F29" s="113"/>
      <c r="G29" s="114">
        <v>115.63</v>
      </c>
      <c r="H29" s="113"/>
      <c r="I29" s="114">
        <v>0.19</v>
      </c>
      <c r="J29" s="113"/>
      <c r="K29" s="114">
        <v>2.25</v>
      </c>
    </row>
    <row r="30" spans="1:11" ht="25.5">
      <c r="A30" s="78" t="s">
        <v>83</v>
      </c>
      <c r="B30" s="85" t="s">
        <v>84</v>
      </c>
      <c r="C30" s="78" t="s">
        <v>21</v>
      </c>
      <c r="D30" s="83">
        <v>961.12</v>
      </c>
      <c r="E30" s="83">
        <v>16.3</v>
      </c>
      <c r="F30" s="83">
        <v>116.02</v>
      </c>
      <c r="G30" s="83">
        <v>271.57</v>
      </c>
      <c r="H30" s="83">
        <v>166.38</v>
      </c>
      <c r="I30" s="83">
        <v>121.33</v>
      </c>
      <c r="J30" s="83">
        <v>130.03</v>
      </c>
      <c r="K30" s="83">
        <v>155.80000000000001</v>
      </c>
    </row>
    <row r="31" spans="1:11" ht="12.75">
      <c r="A31" s="88"/>
      <c r="B31" s="89" t="s">
        <v>87</v>
      </c>
      <c r="C31" s="88" t="s">
        <v>28</v>
      </c>
      <c r="D31" s="106">
        <v>634.21</v>
      </c>
      <c r="E31" s="106">
        <v>10.75</v>
      </c>
      <c r="F31" s="106">
        <v>68.41</v>
      </c>
      <c r="G31" s="106">
        <v>167.18</v>
      </c>
      <c r="H31" s="106">
        <v>119.72</v>
      </c>
      <c r="I31" s="106">
        <v>91.41</v>
      </c>
      <c r="J31" s="106">
        <v>71.849999999999994</v>
      </c>
      <c r="K31" s="106">
        <v>115.65</v>
      </c>
    </row>
    <row r="32" spans="1:11" ht="12.75">
      <c r="A32" s="88"/>
      <c r="B32" s="89" t="s">
        <v>88</v>
      </c>
      <c r="C32" s="88" t="s">
        <v>29</v>
      </c>
      <c r="D32" s="106">
        <v>124.73</v>
      </c>
      <c r="E32" s="106">
        <v>2.12</v>
      </c>
      <c r="F32" s="106">
        <v>27.41</v>
      </c>
      <c r="G32" s="106">
        <v>22.08</v>
      </c>
      <c r="H32" s="106">
        <v>12.54</v>
      </c>
      <c r="I32" s="106">
        <v>4.66</v>
      </c>
      <c r="J32" s="106">
        <v>34.520000000000003</v>
      </c>
      <c r="K32" s="106">
        <v>23.52</v>
      </c>
    </row>
    <row r="33" spans="1:11" ht="12.75">
      <c r="A33" s="88"/>
      <c r="B33" s="89" t="s">
        <v>234</v>
      </c>
      <c r="C33" s="88" t="s">
        <v>22</v>
      </c>
      <c r="D33" s="106">
        <v>3.64</v>
      </c>
      <c r="E33" s="106">
        <v>0.06</v>
      </c>
      <c r="F33" s="106">
        <v>2.9</v>
      </c>
      <c r="G33" s="106">
        <v>0.06</v>
      </c>
      <c r="H33" s="106">
        <v>0.22</v>
      </c>
      <c r="I33" s="106">
        <v>0.03</v>
      </c>
      <c r="J33" s="106">
        <v>0</v>
      </c>
      <c r="K33" s="106">
        <v>0.43</v>
      </c>
    </row>
    <row r="34" spans="1:11" ht="12.75">
      <c r="A34" s="88"/>
      <c r="B34" s="89" t="s">
        <v>235</v>
      </c>
      <c r="C34" s="88" t="s">
        <v>23</v>
      </c>
      <c r="D34" s="106">
        <v>10.26</v>
      </c>
      <c r="E34" s="106">
        <v>0.17</v>
      </c>
      <c r="F34" s="106">
        <v>1.01</v>
      </c>
      <c r="G34" s="106">
        <v>0.01</v>
      </c>
      <c r="H34" s="106">
        <v>8.49</v>
      </c>
      <c r="I34" s="106">
        <v>0.48</v>
      </c>
      <c r="J34" s="106">
        <v>0.11</v>
      </c>
      <c r="K34" s="106">
        <v>0.16</v>
      </c>
    </row>
    <row r="35" spans="1:11" ht="12.75">
      <c r="A35" s="88"/>
      <c r="B35" s="89" t="s">
        <v>236</v>
      </c>
      <c r="C35" s="88" t="s">
        <v>24</v>
      </c>
      <c r="D35" s="106">
        <v>28.1</v>
      </c>
      <c r="E35" s="106">
        <v>0.48</v>
      </c>
      <c r="F35" s="106">
        <v>6.81</v>
      </c>
      <c r="G35" s="106">
        <v>4.55</v>
      </c>
      <c r="H35" s="106">
        <v>2.63</v>
      </c>
      <c r="I35" s="106">
        <v>10.36</v>
      </c>
      <c r="J35" s="106">
        <v>2.1800000000000002</v>
      </c>
      <c r="K35" s="106">
        <v>1.57</v>
      </c>
    </row>
    <row r="36" spans="1:11" ht="12.75">
      <c r="A36" s="88"/>
      <c r="B36" s="89" t="s">
        <v>237</v>
      </c>
      <c r="C36" s="88" t="s">
        <v>25</v>
      </c>
      <c r="D36" s="106">
        <v>9.77</v>
      </c>
      <c r="E36" s="106">
        <v>0.17</v>
      </c>
      <c r="F36" s="106">
        <v>1.89</v>
      </c>
      <c r="G36" s="106">
        <v>2.09</v>
      </c>
      <c r="H36" s="106">
        <v>0.93</v>
      </c>
      <c r="I36" s="106">
        <v>1.47</v>
      </c>
      <c r="J36" s="106">
        <v>1.24</v>
      </c>
      <c r="K36" s="106">
        <v>2.15</v>
      </c>
    </row>
    <row r="37" spans="1:11" ht="12.75">
      <c r="A37" s="88"/>
      <c r="B37" s="89" t="s">
        <v>89</v>
      </c>
      <c r="C37" s="88" t="s">
        <v>30</v>
      </c>
      <c r="D37" s="106">
        <v>7.99</v>
      </c>
      <c r="E37" s="106">
        <v>0.14000000000000001</v>
      </c>
      <c r="F37" s="87">
        <v>3.5</v>
      </c>
      <c r="G37" s="87">
        <v>0.28000000000000003</v>
      </c>
      <c r="H37" s="87">
        <v>0.55000000000000004</v>
      </c>
      <c r="I37" s="87">
        <v>0.52</v>
      </c>
      <c r="J37" s="87">
        <v>2.54</v>
      </c>
      <c r="K37" s="87">
        <v>0.6</v>
      </c>
    </row>
    <row r="38" spans="1:11" ht="12.75">
      <c r="A38" s="88"/>
      <c r="B38" s="89" t="s">
        <v>90</v>
      </c>
      <c r="C38" s="88" t="s">
        <v>31</v>
      </c>
      <c r="D38" s="106">
        <v>1</v>
      </c>
      <c r="E38" s="106">
        <v>0.02</v>
      </c>
      <c r="F38" s="87">
        <v>0.05</v>
      </c>
      <c r="G38" s="87">
        <v>0.14000000000000001</v>
      </c>
      <c r="H38" s="87">
        <v>0.21</v>
      </c>
      <c r="I38" s="87">
        <v>0.45</v>
      </c>
      <c r="J38" s="87">
        <v>7.0000000000000007E-2</v>
      </c>
      <c r="K38" s="87">
        <v>0.08</v>
      </c>
    </row>
    <row r="39" spans="1:11" ht="12.75">
      <c r="A39" s="88"/>
      <c r="B39" s="89" t="s">
        <v>238</v>
      </c>
      <c r="C39" s="88" t="s">
        <v>239</v>
      </c>
      <c r="D39" s="106"/>
      <c r="E39" s="106"/>
      <c r="F39" s="87"/>
      <c r="G39" s="87"/>
      <c r="H39" s="87"/>
      <c r="I39" s="87"/>
      <c r="J39" s="87"/>
      <c r="K39" s="87"/>
    </row>
    <row r="40" spans="1:11" ht="12.75">
      <c r="A40" s="88"/>
      <c r="B40" s="89" t="s">
        <v>92</v>
      </c>
      <c r="C40" s="88" t="s">
        <v>33</v>
      </c>
      <c r="D40" s="106">
        <v>12.51</v>
      </c>
      <c r="E40" s="106">
        <v>0.21</v>
      </c>
      <c r="F40" s="106">
        <v>2.8</v>
      </c>
      <c r="G40" s="106">
        <v>1</v>
      </c>
      <c r="H40" s="106"/>
      <c r="I40" s="106"/>
      <c r="J40" s="106">
        <v>8.7100000000000009</v>
      </c>
      <c r="K40" s="112"/>
    </row>
    <row r="41" spans="1:11" ht="12.75">
      <c r="A41" s="88"/>
      <c r="B41" s="89" t="s">
        <v>96</v>
      </c>
      <c r="C41" s="88" t="s">
        <v>35</v>
      </c>
      <c r="D41" s="106">
        <v>13.35</v>
      </c>
      <c r="E41" s="106">
        <v>0.23</v>
      </c>
      <c r="F41" s="115">
        <v>0</v>
      </c>
      <c r="G41" s="115">
        <v>4.54</v>
      </c>
      <c r="H41" s="115">
        <v>2.04</v>
      </c>
      <c r="I41" s="115">
        <v>6.72</v>
      </c>
      <c r="J41" s="115">
        <v>0.02</v>
      </c>
      <c r="K41" s="115">
        <v>0.03</v>
      </c>
    </row>
    <row r="42" spans="1:11" ht="12.75">
      <c r="A42" s="88"/>
      <c r="B42" s="89" t="s">
        <v>108</v>
      </c>
      <c r="C42" s="88" t="s">
        <v>41</v>
      </c>
      <c r="D42" s="106">
        <v>21.65</v>
      </c>
      <c r="E42" s="106">
        <v>0.37</v>
      </c>
      <c r="F42" s="115">
        <v>0.04</v>
      </c>
      <c r="G42" s="115">
        <v>13.47</v>
      </c>
      <c r="H42" s="115">
        <v>5.81</v>
      </c>
      <c r="I42" s="115">
        <v>1.68</v>
      </c>
      <c r="J42" s="115">
        <v>0.65</v>
      </c>
      <c r="K42" s="113"/>
    </row>
    <row r="43" spans="1:11" ht="25.5">
      <c r="A43" s="88"/>
      <c r="B43" s="89" t="s">
        <v>110</v>
      </c>
      <c r="C43" s="88" t="s">
        <v>42</v>
      </c>
      <c r="D43" s="106">
        <v>92.28</v>
      </c>
      <c r="E43" s="106">
        <v>1.56</v>
      </c>
      <c r="F43" s="115">
        <v>1.19</v>
      </c>
      <c r="G43" s="115">
        <v>56.17</v>
      </c>
      <c r="H43" s="115">
        <v>12.97</v>
      </c>
      <c r="I43" s="115">
        <v>3.52</v>
      </c>
      <c r="J43" s="115">
        <v>7.77</v>
      </c>
      <c r="K43" s="115">
        <v>10.66</v>
      </c>
    </row>
    <row r="44" spans="1:11" ht="12.75">
      <c r="A44" s="88"/>
      <c r="B44" s="89" t="s">
        <v>85</v>
      </c>
      <c r="C44" s="88" t="s">
        <v>26</v>
      </c>
      <c r="D44" s="106"/>
      <c r="E44" s="106"/>
      <c r="F44" s="106"/>
      <c r="G44" s="106"/>
      <c r="H44" s="106"/>
      <c r="I44" s="106"/>
      <c r="J44" s="106"/>
      <c r="K44" s="106"/>
    </row>
    <row r="45" spans="1:11" ht="12.75">
      <c r="A45" s="88"/>
      <c r="B45" s="89" t="s">
        <v>86</v>
      </c>
      <c r="C45" s="88" t="s">
        <v>27</v>
      </c>
      <c r="D45" s="106"/>
      <c r="E45" s="106"/>
      <c r="F45" s="106"/>
      <c r="G45" s="106"/>
      <c r="H45" s="106"/>
      <c r="I45" s="106"/>
      <c r="J45" s="106"/>
      <c r="K45" s="106"/>
    </row>
    <row r="46" spans="1:11" ht="12.75">
      <c r="A46" s="88"/>
      <c r="B46" s="89" t="s">
        <v>240</v>
      </c>
      <c r="C46" s="88" t="s">
        <v>32</v>
      </c>
      <c r="D46" s="106">
        <v>1.63</v>
      </c>
      <c r="E46" s="106">
        <v>0.03</v>
      </c>
      <c r="F46" s="87"/>
      <c r="G46" s="87"/>
      <c r="H46" s="87">
        <v>0.26</v>
      </c>
      <c r="I46" s="87">
        <v>0.04</v>
      </c>
      <c r="J46" s="87">
        <v>0.38</v>
      </c>
      <c r="K46" s="87">
        <v>0.95</v>
      </c>
    </row>
    <row r="47" spans="1:11" ht="12.75">
      <c r="A47" s="2" t="s">
        <v>91</v>
      </c>
      <c r="B47" s="86" t="s">
        <v>94</v>
      </c>
      <c r="C47" s="2" t="s">
        <v>34</v>
      </c>
      <c r="D47" s="87"/>
      <c r="E47" s="87"/>
      <c r="F47" s="114"/>
      <c r="G47" s="114"/>
      <c r="H47" s="114"/>
      <c r="I47" s="114"/>
      <c r="J47" s="114"/>
      <c r="K47" s="114"/>
    </row>
    <row r="48" spans="1:11" ht="12.75">
      <c r="A48" s="2" t="s">
        <v>93</v>
      </c>
      <c r="B48" s="86" t="s">
        <v>114</v>
      </c>
      <c r="C48" s="2" t="s">
        <v>44</v>
      </c>
      <c r="D48" s="87">
        <v>6.24</v>
      </c>
      <c r="E48" s="87">
        <v>0.11</v>
      </c>
      <c r="F48" s="114">
        <v>1.07</v>
      </c>
      <c r="G48" s="114">
        <v>1.36</v>
      </c>
      <c r="H48" s="114">
        <v>1.0900000000000001</v>
      </c>
      <c r="I48" s="114">
        <v>0.7</v>
      </c>
      <c r="J48" s="114">
        <v>1.1299999999999999</v>
      </c>
      <c r="K48" s="114">
        <v>0.89</v>
      </c>
    </row>
    <row r="49" spans="1:11" ht="12.75">
      <c r="A49" s="2" t="s">
        <v>95</v>
      </c>
      <c r="B49" s="86" t="s">
        <v>115</v>
      </c>
      <c r="C49" s="2" t="s">
        <v>45</v>
      </c>
      <c r="D49" s="87">
        <v>13.53</v>
      </c>
      <c r="E49" s="87">
        <v>0.23</v>
      </c>
      <c r="F49" s="114">
        <v>8.65</v>
      </c>
      <c r="G49" s="114">
        <v>0.52</v>
      </c>
      <c r="H49" s="114">
        <v>0</v>
      </c>
      <c r="I49" s="114">
        <v>4.0999999999999996</v>
      </c>
      <c r="J49" s="114">
        <v>0</v>
      </c>
      <c r="K49" s="114">
        <v>0.26</v>
      </c>
    </row>
    <row r="50" spans="1:11" ht="12.75">
      <c r="A50" s="2" t="s">
        <v>97</v>
      </c>
      <c r="B50" s="86" t="s">
        <v>98</v>
      </c>
      <c r="C50" s="2" t="s">
        <v>36</v>
      </c>
      <c r="D50" s="87">
        <v>41.07</v>
      </c>
      <c r="E50" s="87">
        <v>0.7</v>
      </c>
      <c r="F50" s="114"/>
      <c r="G50" s="114"/>
      <c r="H50" s="114"/>
      <c r="I50" s="114"/>
      <c r="J50" s="114"/>
      <c r="K50" s="87">
        <v>41.07</v>
      </c>
    </row>
    <row r="51" spans="1:11" ht="12.75">
      <c r="A51" s="2" t="s">
        <v>99</v>
      </c>
      <c r="B51" s="86" t="s">
        <v>100</v>
      </c>
      <c r="C51" s="2" t="s">
        <v>37</v>
      </c>
      <c r="D51" s="87">
        <v>326.36</v>
      </c>
      <c r="E51" s="87">
        <v>5.53</v>
      </c>
      <c r="F51" s="114">
        <v>52.17</v>
      </c>
      <c r="G51" s="114">
        <v>55.28</v>
      </c>
      <c r="H51" s="114">
        <v>83.75</v>
      </c>
      <c r="I51" s="114">
        <v>66.88</v>
      </c>
      <c r="J51" s="114">
        <v>68.349999999999994</v>
      </c>
      <c r="K51" s="113"/>
    </row>
    <row r="52" spans="1:11" ht="12.75">
      <c r="A52" s="2" t="s">
        <v>101</v>
      </c>
      <c r="B52" s="86" t="s">
        <v>102</v>
      </c>
      <c r="C52" s="2" t="s">
        <v>38</v>
      </c>
      <c r="D52" s="87">
        <v>10.33</v>
      </c>
      <c r="E52" s="87">
        <v>0.18</v>
      </c>
      <c r="F52" s="114">
        <v>5.24</v>
      </c>
      <c r="G52" s="114">
        <v>0.6</v>
      </c>
      <c r="H52" s="114">
        <v>0.7</v>
      </c>
      <c r="I52" s="114">
        <v>2.19</v>
      </c>
      <c r="J52" s="114">
        <v>0.86</v>
      </c>
      <c r="K52" s="114">
        <v>0.74</v>
      </c>
    </row>
    <row r="53" spans="1:11" ht="12.75">
      <c r="A53" s="2" t="s">
        <v>103</v>
      </c>
      <c r="B53" s="86" t="s">
        <v>104</v>
      </c>
      <c r="C53" s="2" t="s">
        <v>39</v>
      </c>
      <c r="D53" s="87">
        <v>2.2999999999999998</v>
      </c>
      <c r="E53" s="87">
        <v>0.04</v>
      </c>
      <c r="F53" s="114">
        <v>1.33</v>
      </c>
      <c r="G53" s="114">
        <v>0.41</v>
      </c>
      <c r="H53" s="113"/>
      <c r="I53" s="114">
        <v>0.56000000000000005</v>
      </c>
      <c r="J53" s="114"/>
      <c r="K53" s="114"/>
    </row>
    <row r="54" spans="1:11" ht="12.75">
      <c r="A54" s="2" t="s">
        <v>105</v>
      </c>
      <c r="B54" s="86" t="s">
        <v>106</v>
      </c>
      <c r="C54" s="2" t="s">
        <v>40</v>
      </c>
      <c r="D54" s="87"/>
      <c r="E54" s="87"/>
      <c r="F54" s="114"/>
      <c r="G54" s="114"/>
      <c r="H54" s="114"/>
      <c r="I54" s="114"/>
      <c r="J54" s="114"/>
      <c r="K54" s="114"/>
    </row>
    <row r="55" spans="1:11" ht="12.75">
      <c r="A55" s="2" t="s">
        <v>107</v>
      </c>
      <c r="B55" s="86" t="s">
        <v>116</v>
      </c>
      <c r="C55" s="2" t="s">
        <v>46</v>
      </c>
      <c r="D55" s="87">
        <v>9.77</v>
      </c>
      <c r="E55" s="87">
        <v>0.17</v>
      </c>
      <c r="F55" s="114">
        <v>0.15</v>
      </c>
      <c r="G55" s="114">
        <v>1.24</v>
      </c>
      <c r="H55" s="114">
        <v>2.94</v>
      </c>
      <c r="I55" s="114">
        <v>0.01</v>
      </c>
      <c r="J55" s="114">
        <v>3.33</v>
      </c>
      <c r="K55" s="114">
        <v>2.1</v>
      </c>
    </row>
    <row r="56" spans="1:11" ht="12.75">
      <c r="A56" s="2" t="s">
        <v>109</v>
      </c>
      <c r="B56" s="86" t="s">
        <v>117</v>
      </c>
      <c r="C56" s="2" t="s">
        <v>47</v>
      </c>
      <c r="D56" s="87">
        <v>129.65</v>
      </c>
      <c r="E56" s="87">
        <v>2.2000000000000002</v>
      </c>
      <c r="F56" s="114">
        <v>8.35</v>
      </c>
      <c r="G56" s="114">
        <v>43.5</v>
      </c>
      <c r="H56" s="114">
        <v>13.91</v>
      </c>
      <c r="I56" s="114">
        <v>1.78</v>
      </c>
      <c r="J56" s="114">
        <v>39.06</v>
      </c>
      <c r="K56" s="114">
        <v>23.05</v>
      </c>
    </row>
    <row r="57" spans="1:11" ht="12.75">
      <c r="A57" s="2" t="s">
        <v>111</v>
      </c>
      <c r="B57" s="86" t="s">
        <v>118</v>
      </c>
      <c r="C57" s="2" t="s">
        <v>48</v>
      </c>
      <c r="D57" s="87">
        <v>63.59</v>
      </c>
      <c r="E57" s="87">
        <v>1.08</v>
      </c>
      <c r="F57" s="114">
        <v>16.91</v>
      </c>
      <c r="G57" s="114">
        <v>28.41</v>
      </c>
      <c r="H57" s="114">
        <v>1.1299999999999999</v>
      </c>
      <c r="I57" s="113"/>
      <c r="J57" s="114">
        <v>10.65</v>
      </c>
      <c r="K57" s="114">
        <v>6.49</v>
      </c>
    </row>
    <row r="58" spans="1:11" ht="12.75">
      <c r="A58" s="2" t="s">
        <v>113</v>
      </c>
      <c r="B58" s="86" t="s">
        <v>119</v>
      </c>
      <c r="C58" s="2" t="s">
        <v>49</v>
      </c>
      <c r="D58" s="87"/>
      <c r="E58" s="87"/>
      <c r="F58" s="114"/>
      <c r="G58" s="114"/>
      <c r="H58" s="114"/>
      <c r="I58" s="114"/>
      <c r="J58" s="114"/>
      <c r="K58" s="114"/>
    </row>
    <row r="59" spans="1:11" ht="12.75">
      <c r="A59" s="78">
        <v>3</v>
      </c>
      <c r="B59" s="85" t="s">
        <v>120</v>
      </c>
      <c r="C59" s="78" t="s">
        <v>50</v>
      </c>
      <c r="D59" s="83">
        <v>159.72999999999999</v>
      </c>
      <c r="E59" s="83">
        <v>2.71</v>
      </c>
      <c r="F59" s="83">
        <v>7.57</v>
      </c>
      <c r="G59" s="83">
        <v>87.07</v>
      </c>
      <c r="H59" s="83">
        <v>7.48</v>
      </c>
      <c r="I59" s="83">
        <v>9.6</v>
      </c>
      <c r="J59" s="83">
        <v>14.68</v>
      </c>
      <c r="K59" s="83">
        <v>33.340000000000003</v>
      </c>
    </row>
    <row r="60" spans="1:11" ht="12.75">
      <c r="A60" s="1">
        <v>4</v>
      </c>
      <c r="B60" s="85" t="s">
        <v>148</v>
      </c>
      <c r="C60" s="1" t="s">
        <v>149</v>
      </c>
      <c r="D60" s="84">
        <v>2036.06</v>
      </c>
      <c r="E60" s="83">
        <v>27.57</v>
      </c>
      <c r="F60" s="84">
        <v>758.08</v>
      </c>
      <c r="G60" s="84">
        <v>364.58</v>
      </c>
      <c r="H60" s="84">
        <v>311.89999999999998</v>
      </c>
      <c r="I60" s="84">
        <v>99.21</v>
      </c>
      <c r="J60" s="84">
        <v>215.51</v>
      </c>
      <c r="K60" s="84">
        <v>44.31</v>
      </c>
    </row>
  </sheetData>
  <mergeCells count="6">
    <mergeCell ref="A4:K4"/>
    <mergeCell ref="A5:A6"/>
    <mergeCell ref="B5:B6"/>
    <mergeCell ref="C5:C6"/>
    <mergeCell ref="D5:E5"/>
    <mergeCell ref="F5:K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J21"/>
  <sheetViews>
    <sheetView workbookViewId="0">
      <selection activeCell="D6" sqref="D6:J21"/>
    </sheetView>
  </sheetViews>
  <sheetFormatPr defaultRowHeight="12.75"/>
  <cols>
    <col min="1" max="1" width="5.140625" style="32" bestFit="1" customWidth="1"/>
    <col min="2" max="2" width="32.7109375" style="30" customWidth="1"/>
    <col min="3" max="3" width="8.85546875" style="30" customWidth="1"/>
    <col min="4" max="4" width="8.7109375" style="30" customWidth="1"/>
    <col min="5" max="5" width="11.7109375" style="30" customWidth="1"/>
    <col min="6" max="6" width="10.85546875" style="30" customWidth="1"/>
    <col min="7" max="9" width="11.7109375" style="30" customWidth="1"/>
    <col min="10" max="10" width="9.28515625" style="30" customWidth="1"/>
    <col min="11" max="256" width="9.140625" style="30"/>
    <col min="257" max="257" width="5.140625" style="30" bestFit="1" customWidth="1"/>
    <col min="258" max="258" width="32.7109375" style="30" customWidth="1"/>
    <col min="259" max="259" width="8.85546875" style="30" customWidth="1"/>
    <col min="260" max="260" width="8" style="30" customWidth="1"/>
    <col min="261" max="266" width="15.42578125" style="30" customWidth="1"/>
    <col min="267" max="512" width="9.140625" style="30"/>
    <col min="513" max="513" width="5.140625" style="30" bestFit="1" customWidth="1"/>
    <col min="514" max="514" width="32.7109375" style="30" customWidth="1"/>
    <col min="515" max="515" width="8.85546875" style="30" customWidth="1"/>
    <col min="516" max="516" width="8" style="30" customWidth="1"/>
    <col min="517" max="522" width="15.42578125" style="30" customWidth="1"/>
    <col min="523" max="768" width="9.140625" style="30"/>
    <col min="769" max="769" width="5.140625" style="30" bestFit="1" customWidth="1"/>
    <col min="770" max="770" width="32.7109375" style="30" customWidth="1"/>
    <col min="771" max="771" width="8.85546875" style="30" customWidth="1"/>
    <col min="772" max="772" width="8" style="30" customWidth="1"/>
    <col min="773" max="778" width="15.42578125" style="30" customWidth="1"/>
    <col min="779" max="1024" width="9.140625" style="30"/>
    <col min="1025" max="1025" width="5.140625" style="30" bestFit="1" customWidth="1"/>
    <col min="1026" max="1026" width="32.7109375" style="30" customWidth="1"/>
    <col min="1027" max="1027" width="8.85546875" style="30" customWidth="1"/>
    <col min="1028" max="1028" width="8" style="30" customWidth="1"/>
    <col min="1029" max="1034" width="15.42578125" style="30" customWidth="1"/>
    <col min="1035" max="1280" width="9.140625" style="30"/>
    <col min="1281" max="1281" width="5.140625" style="30" bestFit="1" customWidth="1"/>
    <col min="1282" max="1282" width="32.7109375" style="30" customWidth="1"/>
    <col min="1283" max="1283" width="8.85546875" style="30" customWidth="1"/>
    <col min="1284" max="1284" width="8" style="30" customWidth="1"/>
    <col min="1285" max="1290" width="15.42578125" style="30" customWidth="1"/>
    <col min="1291" max="1536" width="9.140625" style="30"/>
    <col min="1537" max="1537" width="5.140625" style="30" bestFit="1" customWidth="1"/>
    <col min="1538" max="1538" width="32.7109375" style="30" customWidth="1"/>
    <col min="1539" max="1539" width="8.85546875" style="30" customWidth="1"/>
    <col min="1540" max="1540" width="8" style="30" customWidth="1"/>
    <col min="1541" max="1546" width="15.42578125" style="30" customWidth="1"/>
    <col min="1547" max="1792" width="9.140625" style="30"/>
    <col min="1793" max="1793" width="5.140625" style="30" bestFit="1" customWidth="1"/>
    <col min="1794" max="1794" width="32.7109375" style="30" customWidth="1"/>
    <col min="1795" max="1795" width="8.85546875" style="30" customWidth="1"/>
    <col min="1796" max="1796" width="8" style="30" customWidth="1"/>
    <col min="1797" max="1802" width="15.42578125" style="30" customWidth="1"/>
    <col min="1803" max="2048" width="9.140625" style="30"/>
    <col min="2049" max="2049" width="5.140625" style="30" bestFit="1" customWidth="1"/>
    <col min="2050" max="2050" width="32.7109375" style="30" customWidth="1"/>
    <col min="2051" max="2051" width="8.85546875" style="30" customWidth="1"/>
    <col min="2052" max="2052" width="8" style="30" customWidth="1"/>
    <col min="2053" max="2058" width="15.42578125" style="30" customWidth="1"/>
    <col min="2059" max="2304" width="9.140625" style="30"/>
    <col min="2305" max="2305" width="5.140625" style="30" bestFit="1" customWidth="1"/>
    <col min="2306" max="2306" width="32.7109375" style="30" customWidth="1"/>
    <col min="2307" max="2307" width="8.85546875" style="30" customWidth="1"/>
    <col min="2308" max="2308" width="8" style="30" customWidth="1"/>
    <col min="2309" max="2314" width="15.42578125" style="30" customWidth="1"/>
    <col min="2315" max="2560" width="9.140625" style="30"/>
    <col min="2561" max="2561" width="5.140625" style="30" bestFit="1" customWidth="1"/>
    <col min="2562" max="2562" width="32.7109375" style="30" customWidth="1"/>
    <col min="2563" max="2563" width="8.85546875" style="30" customWidth="1"/>
    <col min="2564" max="2564" width="8" style="30" customWidth="1"/>
    <col min="2565" max="2570" width="15.42578125" style="30" customWidth="1"/>
    <col min="2571" max="2816" width="9.140625" style="30"/>
    <col min="2817" max="2817" width="5.140625" style="30" bestFit="1" customWidth="1"/>
    <col min="2818" max="2818" width="32.7109375" style="30" customWidth="1"/>
    <col min="2819" max="2819" width="8.85546875" style="30" customWidth="1"/>
    <col min="2820" max="2820" width="8" style="30" customWidth="1"/>
    <col min="2821" max="2826" width="15.42578125" style="30" customWidth="1"/>
    <col min="2827" max="3072" width="9.140625" style="30"/>
    <col min="3073" max="3073" width="5.140625" style="30" bestFit="1" customWidth="1"/>
    <col min="3074" max="3074" width="32.7109375" style="30" customWidth="1"/>
    <col min="3075" max="3075" width="8.85546875" style="30" customWidth="1"/>
    <col min="3076" max="3076" width="8" style="30" customWidth="1"/>
    <col min="3077" max="3082" width="15.42578125" style="30" customWidth="1"/>
    <col min="3083" max="3328" width="9.140625" style="30"/>
    <col min="3329" max="3329" width="5.140625" style="30" bestFit="1" customWidth="1"/>
    <col min="3330" max="3330" width="32.7109375" style="30" customWidth="1"/>
    <col min="3331" max="3331" width="8.85546875" style="30" customWidth="1"/>
    <col min="3332" max="3332" width="8" style="30" customWidth="1"/>
    <col min="3333" max="3338" width="15.42578125" style="30" customWidth="1"/>
    <col min="3339" max="3584" width="9.140625" style="30"/>
    <col min="3585" max="3585" width="5.140625" style="30" bestFit="1" customWidth="1"/>
    <col min="3586" max="3586" width="32.7109375" style="30" customWidth="1"/>
    <col min="3587" max="3587" width="8.85546875" style="30" customWidth="1"/>
    <col min="3588" max="3588" width="8" style="30" customWidth="1"/>
    <col min="3589" max="3594" width="15.42578125" style="30" customWidth="1"/>
    <col min="3595" max="3840" width="9.140625" style="30"/>
    <col min="3841" max="3841" width="5.140625" style="30" bestFit="1" customWidth="1"/>
    <col min="3842" max="3842" width="32.7109375" style="30" customWidth="1"/>
    <col min="3843" max="3843" width="8.85546875" style="30" customWidth="1"/>
    <col min="3844" max="3844" width="8" style="30" customWidth="1"/>
    <col min="3845" max="3850" width="15.42578125" style="30" customWidth="1"/>
    <col min="3851" max="4096" width="9.140625" style="30"/>
    <col min="4097" max="4097" width="5.140625" style="30" bestFit="1" customWidth="1"/>
    <col min="4098" max="4098" width="32.7109375" style="30" customWidth="1"/>
    <col min="4099" max="4099" width="8.85546875" style="30" customWidth="1"/>
    <col min="4100" max="4100" width="8" style="30" customWidth="1"/>
    <col min="4101" max="4106" width="15.42578125" style="30" customWidth="1"/>
    <col min="4107" max="4352" width="9.140625" style="30"/>
    <col min="4353" max="4353" width="5.140625" style="30" bestFit="1" customWidth="1"/>
    <col min="4354" max="4354" width="32.7109375" style="30" customWidth="1"/>
    <col min="4355" max="4355" width="8.85546875" style="30" customWidth="1"/>
    <col min="4356" max="4356" width="8" style="30" customWidth="1"/>
    <col min="4357" max="4362" width="15.42578125" style="30" customWidth="1"/>
    <col min="4363" max="4608" width="9.140625" style="30"/>
    <col min="4609" max="4609" width="5.140625" style="30" bestFit="1" customWidth="1"/>
    <col min="4610" max="4610" width="32.7109375" style="30" customWidth="1"/>
    <col min="4611" max="4611" width="8.85546875" style="30" customWidth="1"/>
    <col min="4612" max="4612" width="8" style="30" customWidth="1"/>
    <col min="4613" max="4618" width="15.42578125" style="30" customWidth="1"/>
    <col min="4619" max="4864" width="9.140625" style="30"/>
    <col min="4865" max="4865" width="5.140625" style="30" bestFit="1" customWidth="1"/>
    <col min="4866" max="4866" width="32.7109375" style="30" customWidth="1"/>
    <col min="4867" max="4867" width="8.85546875" style="30" customWidth="1"/>
    <col min="4868" max="4868" width="8" style="30" customWidth="1"/>
    <col min="4869" max="4874" width="15.42578125" style="30" customWidth="1"/>
    <col min="4875" max="5120" width="9.140625" style="30"/>
    <col min="5121" max="5121" width="5.140625" style="30" bestFit="1" customWidth="1"/>
    <col min="5122" max="5122" width="32.7109375" style="30" customWidth="1"/>
    <col min="5123" max="5123" width="8.85546875" style="30" customWidth="1"/>
    <col min="5124" max="5124" width="8" style="30" customWidth="1"/>
    <col min="5125" max="5130" width="15.42578125" style="30" customWidth="1"/>
    <col min="5131" max="5376" width="9.140625" style="30"/>
    <col min="5377" max="5377" width="5.140625" style="30" bestFit="1" customWidth="1"/>
    <col min="5378" max="5378" width="32.7109375" style="30" customWidth="1"/>
    <col min="5379" max="5379" width="8.85546875" style="30" customWidth="1"/>
    <col min="5380" max="5380" width="8" style="30" customWidth="1"/>
    <col min="5381" max="5386" width="15.42578125" style="30" customWidth="1"/>
    <col min="5387" max="5632" width="9.140625" style="30"/>
    <col min="5633" max="5633" width="5.140625" style="30" bestFit="1" customWidth="1"/>
    <col min="5634" max="5634" width="32.7109375" style="30" customWidth="1"/>
    <col min="5635" max="5635" width="8.85546875" style="30" customWidth="1"/>
    <col min="5636" max="5636" width="8" style="30" customWidth="1"/>
    <col min="5637" max="5642" width="15.42578125" style="30" customWidth="1"/>
    <col min="5643" max="5888" width="9.140625" style="30"/>
    <col min="5889" max="5889" width="5.140625" style="30" bestFit="1" customWidth="1"/>
    <col min="5890" max="5890" width="32.7109375" style="30" customWidth="1"/>
    <col min="5891" max="5891" width="8.85546875" style="30" customWidth="1"/>
    <col min="5892" max="5892" width="8" style="30" customWidth="1"/>
    <col min="5893" max="5898" width="15.42578125" style="30" customWidth="1"/>
    <col min="5899" max="6144" width="9.140625" style="30"/>
    <col min="6145" max="6145" width="5.140625" style="30" bestFit="1" customWidth="1"/>
    <col min="6146" max="6146" width="32.7109375" style="30" customWidth="1"/>
    <col min="6147" max="6147" width="8.85546875" style="30" customWidth="1"/>
    <col min="6148" max="6148" width="8" style="30" customWidth="1"/>
    <col min="6149" max="6154" width="15.42578125" style="30" customWidth="1"/>
    <col min="6155" max="6400" width="9.140625" style="30"/>
    <col min="6401" max="6401" width="5.140625" style="30" bestFit="1" customWidth="1"/>
    <col min="6402" max="6402" width="32.7109375" style="30" customWidth="1"/>
    <col min="6403" max="6403" width="8.85546875" style="30" customWidth="1"/>
    <col min="6404" max="6404" width="8" style="30" customWidth="1"/>
    <col min="6405" max="6410" width="15.42578125" style="30" customWidth="1"/>
    <col min="6411" max="6656" width="9.140625" style="30"/>
    <col min="6657" max="6657" width="5.140625" style="30" bestFit="1" customWidth="1"/>
    <col min="6658" max="6658" width="32.7109375" style="30" customWidth="1"/>
    <col min="6659" max="6659" width="8.85546875" style="30" customWidth="1"/>
    <col min="6660" max="6660" width="8" style="30" customWidth="1"/>
    <col min="6661" max="6666" width="15.42578125" style="30" customWidth="1"/>
    <col min="6667" max="6912" width="9.140625" style="30"/>
    <col min="6913" max="6913" width="5.140625" style="30" bestFit="1" customWidth="1"/>
    <col min="6914" max="6914" width="32.7109375" style="30" customWidth="1"/>
    <col min="6915" max="6915" width="8.85546875" style="30" customWidth="1"/>
    <col min="6916" max="6916" width="8" style="30" customWidth="1"/>
    <col min="6917" max="6922" width="15.42578125" style="30" customWidth="1"/>
    <col min="6923" max="7168" width="9.140625" style="30"/>
    <col min="7169" max="7169" width="5.140625" style="30" bestFit="1" customWidth="1"/>
    <col min="7170" max="7170" width="32.7109375" style="30" customWidth="1"/>
    <col min="7171" max="7171" width="8.85546875" style="30" customWidth="1"/>
    <col min="7172" max="7172" width="8" style="30" customWidth="1"/>
    <col min="7173" max="7178" width="15.42578125" style="30" customWidth="1"/>
    <col min="7179" max="7424" width="9.140625" style="30"/>
    <col min="7425" max="7425" width="5.140625" style="30" bestFit="1" customWidth="1"/>
    <col min="7426" max="7426" width="32.7109375" style="30" customWidth="1"/>
    <col min="7427" max="7427" width="8.85546875" style="30" customWidth="1"/>
    <col min="7428" max="7428" width="8" style="30" customWidth="1"/>
    <col min="7429" max="7434" width="15.42578125" style="30" customWidth="1"/>
    <col min="7435" max="7680" width="9.140625" style="30"/>
    <col min="7681" max="7681" width="5.140625" style="30" bestFit="1" customWidth="1"/>
    <col min="7682" max="7682" width="32.7109375" style="30" customWidth="1"/>
    <col min="7683" max="7683" width="8.85546875" style="30" customWidth="1"/>
    <col min="7684" max="7684" width="8" style="30" customWidth="1"/>
    <col min="7685" max="7690" width="15.42578125" style="30" customWidth="1"/>
    <col min="7691" max="7936" width="9.140625" style="30"/>
    <col min="7937" max="7937" width="5.140625" style="30" bestFit="1" customWidth="1"/>
    <col min="7938" max="7938" width="32.7109375" style="30" customWidth="1"/>
    <col min="7939" max="7939" width="8.85546875" style="30" customWidth="1"/>
    <col min="7940" max="7940" width="8" style="30" customWidth="1"/>
    <col min="7941" max="7946" width="15.42578125" style="30" customWidth="1"/>
    <col min="7947" max="8192" width="9.140625" style="30"/>
    <col min="8193" max="8193" width="5.140625" style="30" bestFit="1" customWidth="1"/>
    <col min="8194" max="8194" width="32.7109375" style="30" customWidth="1"/>
    <col min="8195" max="8195" width="8.85546875" style="30" customWidth="1"/>
    <col min="8196" max="8196" width="8" style="30" customWidth="1"/>
    <col min="8197" max="8202" width="15.42578125" style="30" customWidth="1"/>
    <col min="8203" max="8448" width="9.140625" style="30"/>
    <col min="8449" max="8449" width="5.140625" style="30" bestFit="1" customWidth="1"/>
    <col min="8450" max="8450" width="32.7109375" style="30" customWidth="1"/>
    <col min="8451" max="8451" width="8.85546875" style="30" customWidth="1"/>
    <col min="8452" max="8452" width="8" style="30" customWidth="1"/>
    <col min="8453" max="8458" width="15.42578125" style="30" customWidth="1"/>
    <col min="8459" max="8704" width="9.140625" style="30"/>
    <col min="8705" max="8705" width="5.140625" style="30" bestFit="1" customWidth="1"/>
    <col min="8706" max="8706" width="32.7109375" style="30" customWidth="1"/>
    <col min="8707" max="8707" width="8.85546875" style="30" customWidth="1"/>
    <col min="8708" max="8708" width="8" style="30" customWidth="1"/>
    <col min="8709" max="8714" width="15.42578125" style="30" customWidth="1"/>
    <col min="8715" max="8960" width="9.140625" style="30"/>
    <col min="8961" max="8961" width="5.140625" style="30" bestFit="1" customWidth="1"/>
    <col min="8962" max="8962" width="32.7109375" style="30" customWidth="1"/>
    <col min="8963" max="8963" width="8.85546875" style="30" customWidth="1"/>
    <col min="8964" max="8964" width="8" style="30" customWidth="1"/>
    <col min="8965" max="8970" width="15.42578125" style="30" customWidth="1"/>
    <col min="8971" max="9216" width="9.140625" style="30"/>
    <col min="9217" max="9217" width="5.140625" style="30" bestFit="1" customWidth="1"/>
    <col min="9218" max="9218" width="32.7109375" style="30" customWidth="1"/>
    <col min="9219" max="9219" width="8.85546875" style="30" customWidth="1"/>
    <col min="9220" max="9220" width="8" style="30" customWidth="1"/>
    <col min="9221" max="9226" width="15.42578125" style="30" customWidth="1"/>
    <col min="9227" max="9472" width="9.140625" style="30"/>
    <col min="9473" max="9473" width="5.140625" style="30" bestFit="1" customWidth="1"/>
    <col min="9474" max="9474" width="32.7109375" style="30" customWidth="1"/>
    <col min="9475" max="9475" width="8.85546875" style="30" customWidth="1"/>
    <col min="9476" max="9476" width="8" style="30" customWidth="1"/>
    <col min="9477" max="9482" width="15.42578125" style="30" customWidth="1"/>
    <col min="9483" max="9728" width="9.140625" style="30"/>
    <col min="9729" max="9729" width="5.140625" style="30" bestFit="1" customWidth="1"/>
    <col min="9730" max="9730" width="32.7109375" style="30" customWidth="1"/>
    <col min="9731" max="9731" width="8.85546875" style="30" customWidth="1"/>
    <col min="9732" max="9732" width="8" style="30" customWidth="1"/>
    <col min="9733" max="9738" width="15.42578125" style="30" customWidth="1"/>
    <col min="9739" max="9984" width="9.140625" style="30"/>
    <col min="9985" max="9985" width="5.140625" style="30" bestFit="1" customWidth="1"/>
    <col min="9986" max="9986" width="32.7109375" style="30" customWidth="1"/>
    <col min="9987" max="9987" width="8.85546875" style="30" customWidth="1"/>
    <col min="9988" max="9988" width="8" style="30" customWidth="1"/>
    <col min="9989" max="9994" width="15.42578125" style="30" customWidth="1"/>
    <col min="9995" max="10240" width="9.140625" style="30"/>
    <col min="10241" max="10241" width="5.140625" style="30" bestFit="1" customWidth="1"/>
    <col min="10242" max="10242" width="32.7109375" style="30" customWidth="1"/>
    <col min="10243" max="10243" width="8.85546875" style="30" customWidth="1"/>
    <col min="10244" max="10244" width="8" style="30" customWidth="1"/>
    <col min="10245" max="10250" width="15.42578125" style="30" customWidth="1"/>
    <col min="10251" max="10496" width="9.140625" style="30"/>
    <col min="10497" max="10497" width="5.140625" style="30" bestFit="1" customWidth="1"/>
    <col min="10498" max="10498" width="32.7109375" style="30" customWidth="1"/>
    <col min="10499" max="10499" width="8.85546875" style="30" customWidth="1"/>
    <col min="10500" max="10500" width="8" style="30" customWidth="1"/>
    <col min="10501" max="10506" width="15.42578125" style="30" customWidth="1"/>
    <col min="10507" max="10752" width="9.140625" style="30"/>
    <col min="10753" max="10753" width="5.140625" style="30" bestFit="1" customWidth="1"/>
    <col min="10754" max="10754" width="32.7109375" style="30" customWidth="1"/>
    <col min="10755" max="10755" width="8.85546875" style="30" customWidth="1"/>
    <col min="10756" max="10756" width="8" style="30" customWidth="1"/>
    <col min="10757" max="10762" width="15.42578125" style="30" customWidth="1"/>
    <col min="10763" max="11008" width="9.140625" style="30"/>
    <col min="11009" max="11009" width="5.140625" style="30" bestFit="1" customWidth="1"/>
    <col min="11010" max="11010" width="32.7109375" style="30" customWidth="1"/>
    <col min="11011" max="11011" width="8.85546875" style="30" customWidth="1"/>
    <col min="11012" max="11012" width="8" style="30" customWidth="1"/>
    <col min="11013" max="11018" width="15.42578125" style="30" customWidth="1"/>
    <col min="11019" max="11264" width="9.140625" style="30"/>
    <col min="11265" max="11265" width="5.140625" style="30" bestFit="1" customWidth="1"/>
    <col min="11266" max="11266" width="32.7109375" style="30" customWidth="1"/>
    <col min="11267" max="11267" width="8.85546875" style="30" customWidth="1"/>
    <col min="11268" max="11268" width="8" style="30" customWidth="1"/>
    <col min="11269" max="11274" width="15.42578125" style="30" customWidth="1"/>
    <col min="11275" max="11520" width="9.140625" style="30"/>
    <col min="11521" max="11521" width="5.140625" style="30" bestFit="1" customWidth="1"/>
    <col min="11522" max="11522" width="32.7109375" style="30" customWidth="1"/>
    <col min="11523" max="11523" width="8.85546875" style="30" customWidth="1"/>
    <col min="11524" max="11524" width="8" style="30" customWidth="1"/>
    <col min="11525" max="11530" width="15.42578125" style="30" customWidth="1"/>
    <col min="11531" max="11776" width="9.140625" style="30"/>
    <col min="11777" max="11777" width="5.140625" style="30" bestFit="1" customWidth="1"/>
    <col min="11778" max="11778" width="32.7109375" style="30" customWidth="1"/>
    <col min="11779" max="11779" width="8.85546875" style="30" customWidth="1"/>
    <col min="11780" max="11780" width="8" style="30" customWidth="1"/>
    <col min="11781" max="11786" width="15.42578125" style="30" customWidth="1"/>
    <col min="11787" max="12032" width="9.140625" style="30"/>
    <col min="12033" max="12033" width="5.140625" style="30" bestFit="1" customWidth="1"/>
    <col min="12034" max="12034" width="32.7109375" style="30" customWidth="1"/>
    <col min="12035" max="12035" width="8.85546875" style="30" customWidth="1"/>
    <col min="12036" max="12036" width="8" style="30" customWidth="1"/>
    <col min="12037" max="12042" width="15.42578125" style="30" customWidth="1"/>
    <col min="12043" max="12288" width="9.140625" style="30"/>
    <col min="12289" max="12289" width="5.140625" style="30" bestFit="1" customWidth="1"/>
    <col min="12290" max="12290" width="32.7109375" style="30" customWidth="1"/>
    <col min="12291" max="12291" width="8.85546875" style="30" customWidth="1"/>
    <col min="12292" max="12292" width="8" style="30" customWidth="1"/>
    <col min="12293" max="12298" width="15.42578125" style="30" customWidth="1"/>
    <col min="12299" max="12544" width="9.140625" style="30"/>
    <col min="12545" max="12545" width="5.140625" style="30" bestFit="1" customWidth="1"/>
    <col min="12546" max="12546" width="32.7109375" style="30" customWidth="1"/>
    <col min="12547" max="12547" width="8.85546875" style="30" customWidth="1"/>
    <col min="12548" max="12548" width="8" style="30" customWidth="1"/>
    <col min="12549" max="12554" width="15.42578125" style="30" customWidth="1"/>
    <col min="12555" max="12800" width="9.140625" style="30"/>
    <col min="12801" max="12801" width="5.140625" style="30" bestFit="1" customWidth="1"/>
    <col min="12802" max="12802" width="32.7109375" style="30" customWidth="1"/>
    <col min="12803" max="12803" width="8.85546875" style="30" customWidth="1"/>
    <col min="12804" max="12804" width="8" style="30" customWidth="1"/>
    <col min="12805" max="12810" width="15.42578125" style="30" customWidth="1"/>
    <col min="12811" max="13056" width="9.140625" style="30"/>
    <col min="13057" max="13057" width="5.140625" style="30" bestFit="1" customWidth="1"/>
    <col min="13058" max="13058" width="32.7109375" style="30" customWidth="1"/>
    <col min="13059" max="13059" width="8.85546875" style="30" customWidth="1"/>
    <col min="13060" max="13060" width="8" style="30" customWidth="1"/>
    <col min="13061" max="13066" width="15.42578125" style="30" customWidth="1"/>
    <col min="13067" max="13312" width="9.140625" style="30"/>
    <col min="13313" max="13313" width="5.140625" style="30" bestFit="1" customWidth="1"/>
    <col min="13314" max="13314" width="32.7109375" style="30" customWidth="1"/>
    <col min="13315" max="13315" width="8.85546875" style="30" customWidth="1"/>
    <col min="13316" max="13316" width="8" style="30" customWidth="1"/>
    <col min="13317" max="13322" width="15.42578125" style="30" customWidth="1"/>
    <col min="13323" max="13568" width="9.140625" style="30"/>
    <col min="13569" max="13569" width="5.140625" style="30" bestFit="1" customWidth="1"/>
    <col min="13570" max="13570" width="32.7109375" style="30" customWidth="1"/>
    <col min="13571" max="13571" width="8.85546875" style="30" customWidth="1"/>
    <col min="13572" max="13572" width="8" style="30" customWidth="1"/>
    <col min="13573" max="13578" width="15.42578125" style="30" customWidth="1"/>
    <col min="13579" max="13824" width="9.140625" style="30"/>
    <col min="13825" max="13825" width="5.140625" style="30" bestFit="1" customWidth="1"/>
    <col min="13826" max="13826" width="32.7109375" style="30" customWidth="1"/>
    <col min="13827" max="13827" width="8.85546875" style="30" customWidth="1"/>
    <col min="13828" max="13828" width="8" style="30" customWidth="1"/>
    <col min="13829" max="13834" width="15.42578125" style="30" customWidth="1"/>
    <col min="13835" max="14080" width="9.140625" style="30"/>
    <col min="14081" max="14081" width="5.140625" style="30" bestFit="1" customWidth="1"/>
    <col min="14082" max="14082" width="32.7109375" style="30" customWidth="1"/>
    <col min="14083" max="14083" width="8.85546875" style="30" customWidth="1"/>
    <col min="14084" max="14084" width="8" style="30" customWidth="1"/>
    <col min="14085" max="14090" width="15.42578125" style="30" customWidth="1"/>
    <col min="14091" max="14336" width="9.140625" style="30"/>
    <col min="14337" max="14337" width="5.140625" style="30" bestFit="1" customWidth="1"/>
    <col min="14338" max="14338" width="32.7109375" style="30" customWidth="1"/>
    <col min="14339" max="14339" width="8.85546875" style="30" customWidth="1"/>
    <col min="14340" max="14340" width="8" style="30" customWidth="1"/>
    <col min="14341" max="14346" width="15.42578125" style="30" customWidth="1"/>
    <col min="14347" max="14592" width="9.140625" style="30"/>
    <col min="14593" max="14593" width="5.140625" style="30" bestFit="1" customWidth="1"/>
    <col min="14594" max="14594" width="32.7109375" style="30" customWidth="1"/>
    <col min="14595" max="14595" width="8.85546875" style="30" customWidth="1"/>
    <col min="14596" max="14596" width="8" style="30" customWidth="1"/>
    <col min="14597" max="14602" width="15.42578125" style="30" customWidth="1"/>
    <col min="14603" max="14848" width="9.140625" style="30"/>
    <col min="14849" max="14849" width="5.140625" style="30" bestFit="1" customWidth="1"/>
    <col min="14850" max="14850" width="32.7109375" style="30" customWidth="1"/>
    <col min="14851" max="14851" width="8.85546875" style="30" customWidth="1"/>
    <col min="14852" max="14852" width="8" style="30" customWidth="1"/>
    <col min="14853" max="14858" width="15.42578125" style="30" customWidth="1"/>
    <col min="14859" max="15104" width="9.140625" style="30"/>
    <col min="15105" max="15105" width="5.140625" style="30" bestFit="1" customWidth="1"/>
    <col min="15106" max="15106" width="32.7109375" style="30" customWidth="1"/>
    <col min="15107" max="15107" width="8.85546875" style="30" customWidth="1"/>
    <col min="15108" max="15108" width="8" style="30" customWidth="1"/>
    <col min="15109" max="15114" width="15.42578125" style="30" customWidth="1"/>
    <col min="15115" max="15360" width="9.140625" style="30"/>
    <col min="15361" max="15361" width="5.140625" style="30" bestFit="1" customWidth="1"/>
    <col min="15362" max="15362" width="32.7109375" style="30" customWidth="1"/>
    <col min="15363" max="15363" width="8.85546875" style="30" customWidth="1"/>
    <col min="15364" max="15364" width="8" style="30" customWidth="1"/>
    <col min="15365" max="15370" width="15.42578125" style="30" customWidth="1"/>
    <col min="15371" max="15616" width="9.140625" style="30"/>
    <col min="15617" max="15617" width="5.140625" style="30" bestFit="1" customWidth="1"/>
    <col min="15618" max="15618" width="32.7109375" style="30" customWidth="1"/>
    <col min="15619" max="15619" width="8.85546875" style="30" customWidth="1"/>
    <col min="15620" max="15620" width="8" style="30" customWidth="1"/>
    <col min="15621" max="15626" width="15.42578125" style="30" customWidth="1"/>
    <col min="15627" max="15872" width="9.140625" style="30"/>
    <col min="15873" max="15873" width="5.140625" style="30" bestFit="1" customWidth="1"/>
    <col min="15874" max="15874" width="32.7109375" style="30" customWidth="1"/>
    <col min="15875" max="15875" width="8.85546875" style="30" customWidth="1"/>
    <col min="15876" max="15876" width="8" style="30" customWidth="1"/>
    <col min="15877" max="15882" width="15.42578125" style="30" customWidth="1"/>
    <col min="15883" max="16128" width="9.140625" style="30"/>
    <col min="16129" max="16129" width="5.140625" style="30" bestFit="1" customWidth="1"/>
    <col min="16130" max="16130" width="32.7109375" style="30" customWidth="1"/>
    <col min="16131" max="16131" width="8.85546875" style="30" customWidth="1"/>
    <col min="16132" max="16132" width="8" style="30" customWidth="1"/>
    <col min="16133" max="16138" width="15.42578125" style="30" customWidth="1"/>
    <col min="16139" max="16384" width="9.140625" style="30"/>
  </cols>
  <sheetData>
    <row r="1" spans="1:10" ht="15.75">
      <c r="A1" s="207" t="s">
        <v>128</v>
      </c>
      <c r="B1" s="207"/>
      <c r="C1" s="28"/>
      <c r="D1" s="28"/>
      <c r="E1" s="28"/>
      <c r="F1" s="28"/>
      <c r="G1" s="29"/>
      <c r="H1" s="28"/>
      <c r="I1" s="29"/>
      <c r="J1" s="28"/>
    </row>
    <row r="2" spans="1:10" ht="12.75" customHeight="1">
      <c r="A2" s="208" t="s">
        <v>227</v>
      </c>
      <c r="B2" s="208"/>
      <c r="C2" s="208"/>
      <c r="D2" s="208"/>
      <c r="E2" s="208"/>
      <c r="F2" s="208"/>
      <c r="G2" s="208"/>
      <c r="H2" s="208"/>
      <c r="I2" s="208"/>
      <c r="J2" s="208"/>
    </row>
    <row r="3" spans="1:10" ht="22.5" customHeight="1">
      <c r="A3" s="209" t="s">
        <v>159</v>
      </c>
      <c r="B3" s="209"/>
      <c r="C3" s="209"/>
      <c r="D3" s="209"/>
      <c r="E3" s="209"/>
      <c r="F3" s="209"/>
      <c r="G3" s="209"/>
      <c r="H3" s="209"/>
      <c r="I3" s="209"/>
      <c r="J3" s="209"/>
    </row>
    <row r="4" spans="1:10" s="31" customFormat="1" ht="12.75" customHeight="1">
      <c r="A4" s="211" t="s">
        <v>0</v>
      </c>
      <c r="B4" s="211" t="s">
        <v>1</v>
      </c>
      <c r="C4" s="211" t="s">
        <v>2</v>
      </c>
      <c r="D4" s="210" t="s">
        <v>160</v>
      </c>
      <c r="E4" s="210" t="s">
        <v>132</v>
      </c>
      <c r="F4" s="210"/>
      <c r="G4" s="210"/>
      <c r="H4" s="210"/>
      <c r="I4" s="210"/>
      <c r="J4" s="210"/>
    </row>
    <row r="5" spans="1:10" s="31" customFormat="1" ht="25.5">
      <c r="A5" s="211"/>
      <c r="B5" s="211"/>
      <c r="C5" s="211"/>
      <c r="D5" s="210"/>
      <c r="E5" s="94" t="s">
        <v>135</v>
      </c>
      <c r="F5" s="94" t="s">
        <v>136</v>
      </c>
      <c r="G5" s="94" t="s">
        <v>137</v>
      </c>
      <c r="H5" s="94" t="s">
        <v>138</v>
      </c>
      <c r="I5" s="94" t="s">
        <v>139</v>
      </c>
      <c r="J5" s="94" t="s">
        <v>140</v>
      </c>
    </row>
    <row r="6" spans="1:10">
      <c r="A6" s="78">
        <v>1</v>
      </c>
      <c r="B6" s="85" t="s">
        <v>161</v>
      </c>
      <c r="C6" s="78" t="s">
        <v>162</v>
      </c>
      <c r="D6" s="83">
        <v>183.48</v>
      </c>
      <c r="E6" s="83">
        <v>17.739999999999998</v>
      </c>
      <c r="F6" s="83">
        <v>89.19</v>
      </c>
      <c r="G6" s="83">
        <v>39.03</v>
      </c>
      <c r="H6" s="83">
        <v>13.61</v>
      </c>
      <c r="I6" s="83">
        <v>17.16</v>
      </c>
      <c r="J6" s="83">
        <v>6.75</v>
      </c>
    </row>
    <row r="7" spans="1:10">
      <c r="A7" s="2" t="s">
        <v>52</v>
      </c>
      <c r="B7" s="86" t="s">
        <v>53</v>
      </c>
      <c r="C7" s="2" t="s">
        <v>163</v>
      </c>
      <c r="D7" s="87">
        <v>79.78</v>
      </c>
      <c r="E7" s="87">
        <v>7.1</v>
      </c>
      <c r="F7" s="87">
        <v>22.18</v>
      </c>
      <c r="G7" s="87">
        <v>25.84</v>
      </c>
      <c r="H7" s="87">
        <v>7.88</v>
      </c>
      <c r="I7" s="87">
        <v>12.34</v>
      </c>
      <c r="J7" s="87">
        <v>4.4400000000000004</v>
      </c>
    </row>
    <row r="8" spans="1:10">
      <c r="A8" s="88"/>
      <c r="B8" s="89" t="s">
        <v>164</v>
      </c>
      <c r="C8" s="88" t="s">
        <v>165</v>
      </c>
      <c r="D8" s="87">
        <v>79.78</v>
      </c>
      <c r="E8" s="106">
        <v>7.1</v>
      </c>
      <c r="F8" s="106">
        <v>22.18</v>
      </c>
      <c r="G8" s="106">
        <v>25.84</v>
      </c>
      <c r="H8" s="106">
        <v>7.88</v>
      </c>
      <c r="I8" s="106">
        <v>12.34</v>
      </c>
      <c r="J8" s="106">
        <v>4.4400000000000004</v>
      </c>
    </row>
    <row r="9" spans="1:10">
      <c r="A9" s="2" t="s">
        <v>54</v>
      </c>
      <c r="B9" s="86" t="s">
        <v>55</v>
      </c>
      <c r="C9" s="2" t="s">
        <v>166</v>
      </c>
      <c r="D9" s="87">
        <v>6.08</v>
      </c>
      <c r="E9" s="87">
        <v>0.41</v>
      </c>
      <c r="F9" s="87">
        <v>0.09</v>
      </c>
      <c r="G9" s="87">
        <v>5.0199999999999996</v>
      </c>
      <c r="H9" s="87">
        <v>0.55000000000000004</v>
      </c>
      <c r="I9" s="87" t="s">
        <v>243</v>
      </c>
      <c r="J9" s="108"/>
    </row>
    <row r="10" spans="1:10">
      <c r="A10" s="2" t="s">
        <v>56</v>
      </c>
      <c r="B10" s="86" t="s">
        <v>57</v>
      </c>
      <c r="C10" s="2" t="s">
        <v>167</v>
      </c>
      <c r="D10" s="87">
        <v>49.36</v>
      </c>
      <c r="E10" s="87">
        <v>6.62</v>
      </c>
      <c r="F10" s="87">
        <v>28.58</v>
      </c>
      <c r="G10" s="87">
        <v>5.37</v>
      </c>
      <c r="H10" s="87">
        <v>4.1399999999999997</v>
      </c>
      <c r="I10" s="87">
        <v>2.62</v>
      </c>
      <c r="J10" s="87">
        <v>1.97</v>
      </c>
    </row>
    <row r="11" spans="1:10">
      <c r="A11" s="2" t="s">
        <v>58</v>
      </c>
      <c r="B11" s="86" t="s">
        <v>59</v>
      </c>
      <c r="C11" s="2" t="s">
        <v>168</v>
      </c>
      <c r="D11" s="87">
        <v>25.65</v>
      </c>
      <c r="E11" s="87">
        <v>2.0099999999999998</v>
      </c>
      <c r="F11" s="87">
        <v>19.7</v>
      </c>
      <c r="G11" s="87">
        <v>2.5</v>
      </c>
      <c r="H11" s="87">
        <v>0</v>
      </c>
      <c r="I11" s="87">
        <v>1.44</v>
      </c>
      <c r="J11" s="108"/>
    </row>
    <row r="12" spans="1:10">
      <c r="A12" s="2" t="s">
        <v>60</v>
      </c>
      <c r="B12" s="86" t="s">
        <v>61</v>
      </c>
      <c r="C12" s="2" t="s">
        <v>169</v>
      </c>
      <c r="D12" s="87"/>
      <c r="E12" s="108"/>
      <c r="F12" s="108"/>
      <c r="G12" s="108"/>
      <c r="H12" s="108"/>
      <c r="I12" s="108"/>
      <c r="J12" s="108"/>
    </row>
    <row r="13" spans="1:10">
      <c r="A13" s="2" t="s">
        <v>62</v>
      </c>
      <c r="B13" s="86" t="s">
        <v>63</v>
      </c>
      <c r="C13" s="2" t="s">
        <v>170</v>
      </c>
      <c r="D13" s="87">
        <v>20.22</v>
      </c>
      <c r="E13" s="87">
        <v>1.6</v>
      </c>
      <c r="F13" s="87">
        <v>18.579999999999998</v>
      </c>
      <c r="G13" s="87">
        <v>0</v>
      </c>
      <c r="H13" s="87">
        <v>0.04</v>
      </c>
      <c r="I13" s="108"/>
      <c r="J13" s="108"/>
    </row>
    <row r="14" spans="1:10">
      <c r="A14" s="2" t="s">
        <v>121</v>
      </c>
      <c r="B14" s="86" t="s">
        <v>64</v>
      </c>
      <c r="C14" s="2" t="s">
        <v>171</v>
      </c>
      <c r="D14" s="104">
        <v>1.64</v>
      </c>
      <c r="E14" s="108"/>
      <c r="F14" s="108"/>
      <c r="G14" s="87">
        <v>0.3</v>
      </c>
      <c r="H14" s="87">
        <v>1</v>
      </c>
      <c r="I14" s="108"/>
      <c r="J14" s="104">
        <v>0.34</v>
      </c>
    </row>
    <row r="15" spans="1:10">
      <c r="A15" s="2" t="s">
        <v>65</v>
      </c>
      <c r="B15" s="86" t="s">
        <v>66</v>
      </c>
      <c r="C15" s="2" t="s">
        <v>172</v>
      </c>
      <c r="D15" s="87">
        <v>0.75</v>
      </c>
      <c r="E15" s="108"/>
      <c r="F15" s="108"/>
      <c r="G15" s="108"/>
      <c r="H15" s="108"/>
      <c r="I15" s="87">
        <v>0.75</v>
      </c>
      <c r="J15" s="109"/>
    </row>
    <row r="16" spans="1:10" ht="25.5">
      <c r="A16" s="78">
        <v>2</v>
      </c>
      <c r="B16" s="85" t="s">
        <v>173</v>
      </c>
      <c r="C16" s="78"/>
      <c r="D16" s="83">
        <v>15.51</v>
      </c>
      <c r="E16" s="110"/>
      <c r="F16" s="83">
        <v>2.7</v>
      </c>
      <c r="G16" s="110"/>
      <c r="H16" s="110"/>
      <c r="I16" s="83">
        <v>9.1</v>
      </c>
      <c r="J16" s="103">
        <v>3.71</v>
      </c>
    </row>
    <row r="17" spans="1:10">
      <c r="A17" s="78"/>
      <c r="B17" s="89" t="s">
        <v>174</v>
      </c>
      <c r="C17" s="78"/>
      <c r="D17" s="83"/>
      <c r="E17" s="110"/>
      <c r="F17" s="110"/>
      <c r="G17" s="110"/>
      <c r="H17" s="110"/>
      <c r="I17" s="110"/>
      <c r="J17" s="111"/>
    </row>
    <row r="18" spans="1:10" ht="25.5">
      <c r="A18" s="2" t="s">
        <v>68</v>
      </c>
      <c r="B18" s="86" t="s">
        <v>175</v>
      </c>
      <c r="C18" s="2" t="s">
        <v>176</v>
      </c>
      <c r="D18" s="87">
        <v>10.67</v>
      </c>
      <c r="E18" s="108"/>
      <c r="F18" s="108"/>
      <c r="G18" s="108"/>
      <c r="H18" s="108"/>
      <c r="I18" s="108">
        <v>7</v>
      </c>
      <c r="J18" s="87">
        <v>3.67</v>
      </c>
    </row>
    <row r="19" spans="1:10" ht="25.5">
      <c r="A19" s="2" t="s">
        <v>70</v>
      </c>
      <c r="B19" s="86" t="s">
        <v>177</v>
      </c>
      <c r="C19" s="2" t="s">
        <v>178</v>
      </c>
      <c r="D19" s="87">
        <v>2.14</v>
      </c>
      <c r="E19" s="108"/>
      <c r="F19" s="108"/>
      <c r="G19" s="108"/>
      <c r="H19" s="108"/>
      <c r="I19" s="108">
        <v>2.1</v>
      </c>
      <c r="J19" s="108">
        <v>0.04</v>
      </c>
    </row>
    <row r="20" spans="1:10" ht="25.5">
      <c r="A20" s="2" t="s">
        <v>72</v>
      </c>
      <c r="B20" s="86" t="s">
        <v>179</v>
      </c>
      <c r="C20" s="2" t="s">
        <v>180</v>
      </c>
      <c r="D20" s="87">
        <v>2.7</v>
      </c>
      <c r="E20" s="108"/>
      <c r="F20" s="87">
        <v>2.7</v>
      </c>
      <c r="G20" s="108"/>
      <c r="H20" s="108"/>
      <c r="I20" s="108"/>
      <c r="J20" s="108"/>
    </row>
    <row r="21" spans="1:10" ht="25.5">
      <c r="A21" s="78">
        <v>3</v>
      </c>
      <c r="B21" s="85" t="s">
        <v>181</v>
      </c>
      <c r="C21" s="92"/>
      <c r="D21" s="83">
        <v>7.78</v>
      </c>
      <c r="E21" s="83"/>
      <c r="F21" s="83">
        <v>7.0000000000000007E-2</v>
      </c>
      <c r="G21" s="83">
        <v>0.23</v>
      </c>
      <c r="H21" s="83">
        <v>6.86</v>
      </c>
      <c r="I21" s="83"/>
      <c r="J21" s="83">
        <v>0.62</v>
      </c>
    </row>
  </sheetData>
  <mergeCells count="8">
    <mergeCell ref="A1:B1"/>
    <mergeCell ref="A2:J2"/>
    <mergeCell ref="A3:J3"/>
    <mergeCell ref="E4:J4"/>
    <mergeCell ref="D4:D5"/>
    <mergeCell ref="C4:C5"/>
    <mergeCell ref="B4:B5"/>
    <mergeCell ref="A4:A5"/>
  </mergeCells>
  <pageMargins left="0.7" right="0.43" top="1.01"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L24"/>
  <sheetViews>
    <sheetView topLeftCell="A2" workbookViewId="0">
      <selection activeCell="N14" sqref="N14"/>
    </sheetView>
  </sheetViews>
  <sheetFormatPr defaultRowHeight="12.75"/>
  <cols>
    <col min="1" max="1" width="5.140625" style="37" bestFit="1" customWidth="1"/>
    <col min="2" max="2" width="32" style="35" customWidth="1"/>
    <col min="3" max="3" width="4.7109375" style="35" bestFit="1" customWidth="1"/>
    <col min="4" max="4" width="8" style="35" customWidth="1"/>
    <col min="5" max="5" width="10.42578125" style="35" customWidth="1"/>
    <col min="6" max="7" width="10.140625" style="35" customWidth="1"/>
    <col min="8" max="8" width="11" style="35" customWidth="1"/>
    <col min="9" max="9" width="11.28515625" style="35" customWidth="1"/>
    <col min="10" max="10" width="10" style="35" customWidth="1"/>
    <col min="11" max="256" width="9.140625" style="35"/>
    <col min="257" max="257" width="5.140625" style="35" bestFit="1" customWidth="1"/>
    <col min="258" max="258" width="24.28515625" style="35" customWidth="1"/>
    <col min="259" max="259" width="8.42578125" style="35" customWidth="1"/>
    <col min="260" max="260" width="8" style="35" customWidth="1"/>
    <col min="261" max="266" width="13.140625" style="35" customWidth="1"/>
    <col min="267" max="512" width="9.140625" style="35"/>
    <col min="513" max="513" width="5.140625" style="35" bestFit="1" customWidth="1"/>
    <col min="514" max="514" width="24.28515625" style="35" customWidth="1"/>
    <col min="515" max="515" width="8.42578125" style="35" customWidth="1"/>
    <col min="516" max="516" width="8" style="35" customWidth="1"/>
    <col min="517" max="522" width="13.140625" style="35" customWidth="1"/>
    <col min="523" max="768" width="9.140625" style="35"/>
    <col min="769" max="769" width="5.140625" style="35" bestFit="1" customWidth="1"/>
    <col min="770" max="770" width="24.28515625" style="35" customWidth="1"/>
    <col min="771" max="771" width="8.42578125" style="35" customWidth="1"/>
    <col min="772" max="772" width="8" style="35" customWidth="1"/>
    <col min="773" max="778" width="13.140625" style="35" customWidth="1"/>
    <col min="779" max="1024" width="9.140625" style="35"/>
    <col min="1025" max="1025" width="5.140625" style="35" bestFit="1" customWidth="1"/>
    <col min="1026" max="1026" width="24.28515625" style="35" customWidth="1"/>
    <col min="1027" max="1027" width="8.42578125" style="35" customWidth="1"/>
    <col min="1028" max="1028" width="8" style="35" customWidth="1"/>
    <col min="1029" max="1034" width="13.140625" style="35" customWidth="1"/>
    <col min="1035" max="1280" width="9.140625" style="35"/>
    <col min="1281" max="1281" width="5.140625" style="35" bestFit="1" customWidth="1"/>
    <col min="1282" max="1282" width="24.28515625" style="35" customWidth="1"/>
    <col min="1283" max="1283" width="8.42578125" style="35" customWidth="1"/>
    <col min="1284" max="1284" width="8" style="35" customWidth="1"/>
    <col min="1285" max="1290" width="13.140625" style="35" customWidth="1"/>
    <col min="1291" max="1536" width="9.140625" style="35"/>
    <col min="1537" max="1537" width="5.140625" style="35" bestFit="1" customWidth="1"/>
    <col min="1538" max="1538" width="24.28515625" style="35" customWidth="1"/>
    <col min="1539" max="1539" width="8.42578125" style="35" customWidth="1"/>
    <col min="1540" max="1540" width="8" style="35" customWidth="1"/>
    <col min="1541" max="1546" width="13.140625" style="35" customWidth="1"/>
    <col min="1547" max="1792" width="9.140625" style="35"/>
    <col min="1793" max="1793" width="5.140625" style="35" bestFit="1" customWidth="1"/>
    <col min="1794" max="1794" width="24.28515625" style="35" customWidth="1"/>
    <col min="1795" max="1795" width="8.42578125" style="35" customWidth="1"/>
    <col min="1796" max="1796" width="8" style="35" customWidth="1"/>
    <col min="1797" max="1802" width="13.140625" style="35" customWidth="1"/>
    <col min="1803" max="2048" width="9.140625" style="35"/>
    <col min="2049" max="2049" width="5.140625" style="35" bestFit="1" customWidth="1"/>
    <col min="2050" max="2050" width="24.28515625" style="35" customWidth="1"/>
    <col min="2051" max="2051" width="8.42578125" style="35" customWidth="1"/>
    <col min="2052" max="2052" width="8" style="35" customWidth="1"/>
    <col min="2053" max="2058" width="13.140625" style="35" customWidth="1"/>
    <col min="2059" max="2304" width="9.140625" style="35"/>
    <col min="2305" max="2305" width="5.140625" style="35" bestFit="1" customWidth="1"/>
    <col min="2306" max="2306" width="24.28515625" style="35" customWidth="1"/>
    <col min="2307" max="2307" width="8.42578125" style="35" customWidth="1"/>
    <col min="2308" max="2308" width="8" style="35" customWidth="1"/>
    <col min="2309" max="2314" width="13.140625" style="35" customWidth="1"/>
    <col min="2315" max="2560" width="9.140625" style="35"/>
    <col min="2561" max="2561" width="5.140625" style="35" bestFit="1" customWidth="1"/>
    <col min="2562" max="2562" width="24.28515625" style="35" customWidth="1"/>
    <col min="2563" max="2563" width="8.42578125" style="35" customWidth="1"/>
    <col min="2564" max="2564" width="8" style="35" customWidth="1"/>
    <col min="2565" max="2570" width="13.140625" style="35" customWidth="1"/>
    <col min="2571" max="2816" width="9.140625" style="35"/>
    <col min="2817" max="2817" width="5.140625" style="35" bestFit="1" customWidth="1"/>
    <col min="2818" max="2818" width="24.28515625" style="35" customWidth="1"/>
    <col min="2819" max="2819" width="8.42578125" style="35" customWidth="1"/>
    <col min="2820" max="2820" width="8" style="35" customWidth="1"/>
    <col min="2821" max="2826" width="13.140625" style="35" customWidth="1"/>
    <col min="2827" max="3072" width="9.140625" style="35"/>
    <col min="3073" max="3073" width="5.140625" style="35" bestFit="1" customWidth="1"/>
    <col min="3074" max="3074" width="24.28515625" style="35" customWidth="1"/>
    <col min="3075" max="3075" width="8.42578125" style="35" customWidth="1"/>
    <col min="3076" max="3076" width="8" style="35" customWidth="1"/>
    <col min="3077" max="3082" width="13.140625" style="35" customWidth="1"/>
    <col min="3083" max="3328" width="9.140625" style="35"/>
    <col min="3329" max="3329" width="5.140625" style="35" bestFit="1" customWidth="1"/>
    <col min="3330" max="3330" width="24.28515625" style="35" customWidth="1"/>
    <col min="3331" max="3331" width="8.42578125" style="35" customWidth="1"/>
    <col min="3332" max="3332" width="8" style="35" customWidth="1"/>
    <col min="3333" max="3338" width="13.140625" style="35" customWidth="1"/>
    <col min="3339" max="3584" width="9.140625" style="35"/>
    <col min="3585" max="3585" width="5.140625" style="35" bestFit="1" customWidth="1"/>
    <col min="3586" max="3586" width="24.28515625" style="35" customWidth="1"/>
    <col min="3587" max="3587" width="8.42578125" style="35" customWidth="1"/>
    <col min="3588" max="3588" width="8" style="35" customWidth="1"/>
    <col min="3589" max="3594" width="13.140625" style="35" customWidth="1"/>
    <col min="3595" max="3840" width="9.140625" style="35"/>
    <col min="3841" max="3841" width="5.140625" style="35" bestFit="1" customWidth="1"/>
    <col min="3842" max="3842" width="24.28515625" style="35" customWidth="1"/>
    <col min="3843" max="3843" width="8.42578125" style="35" customWidth="1"/>
    <col min="3844" max="3844" width="8" style="35" customWidth="1"/>
    <col min="3845" max="3850" width="13.140625" style="35" customWidth="1"/>
    <col min="3851" max="4096" width="9.140625" style="35"/>
    <col min="4097" max="4097" width="5.140625" style="35" bestFit="1" customWidth="1"/>
    <col min="4098" max="4098" width="24.28515625" style="35" customWidth="1"/>
    <col min="4099" max="4099" width="8.42578125" style="35" customWidth="1"/>
    <col min="4100" max="4100" width="8" style="35" customWidth="1"/>
    <col min="4101" max="4106" width="13.140625" style="35" customWidth="1"/>
    <col min="4107" max="4352" width="9.140625" style="35"/>
    <col min="4353" max="4353" width="5.140625" style="35" bestFit="1" customWidth="1"/>
    <col min="4354" max="4354" width="24.28515625" style="35" customWidth="1"/>
    <col min="4355" max="4355" width="8.42578125" style="35" customWidth="1"/>
    <col min="4356" max="4356" width="8" style="35" customWidth="1"/>
    <col min="4357" max="4362" width="13.140625" style="35" customWidth="1"/>
    <col min="4363" max="4608" width="9.140625" style="35"/>
    <col min="4609" max="4609" width="5.140625" style="35" bestFit="1" customWidth="1"/>
    <col min="4610" max="4610" width="24.28515625" style="35" customWidth="1"/>
    <col min="4611" max="4611" width="8.42578125" style="35" customWidth="1"/>
    <col min="4612" max="4612" width="8" style="35" customWidth="1"/>
    <col min="4613" max="4618" width="13.140625" style="35" customWidth="1"/>
    <col min="4619" max="4864" width="9.140625" style="35"/>
    <col min="4865" max="4865" width="5.140625" style="35" bestFit="1" customWidth="1"/>
    <col min="4866" max="4866" width="24.28515625" style="35" customWidth="1"/>
    <col min="4867" max="4867" width="8.42578125" style="35" customWidth="1"/>
    <col min="4868" max="4868" width="8" style="35" customWidth="1"/>
    <col min="4869" max="4874" width="13.140625" style="35" customWidth="1"/>
    <col min="4875" max="5120" width="9.140625" style="35"/>
    <col min="5121" max="5121" width="5.140625" style="35" bestFit="1" customWidth="1"/>
    <col min="5122" max="5122" width="24.28515625" style="35" customWidth="1"/>
    <col min="5123" max="5123" width="8.42578125" style="35" customWidth="1"/>
    <col min="5124" max="5124" width="8" style="35" customWidth="1"/>
    <col min="5125" max="5130" width="13.140625" style="35" customWidth="1"/>
    <col min="5131" max="5376" width="9.140625" style="35"/>
    <col min="5377" max="5377" width="5.140625" style="35" bestFit="1" customWidth="1"/>
    <col min="5378" max="5378" width="24.28515625" style="35" customWidth="1"/>
    <col min="5379" max="5379" width="8.42578125" style="35" customWidth="1"/>
    <col min="5380" max="5380" width="8" style="35" customWidth="1"/>
    <col min="5381" max="5386" width="13.140625" style="35" customWidth="1"/>
    <col min="5387" max="5632" width="9.140625" style="35"/>
    <col min="5633" max="5633" width="5.140625" style="35" bestFit="1" customWidth="1"/>
    <col min="5634" max="5634" width="24.28515625" style="35" customWidth="1"/>
    <col min="5635" max="5635" width="8.42578125" style="35" customWidth="1"/>
    <col min="5636" max="5636" width="8" style="35" customWidth="1"/>
    <col min="5637" max="5642" width="13.140625" style="35" customWidth="1"/>
    <col min="5643" max="5888" width="9.140625" style="35"/>
    <col min="5889" max="5889" width="5.140625" style="35" bestFit="1" customWidth="1"/>
    <col min="5890" max="5890" width="24.28515625" style="35" customWidth="1"/>
    <col min="5891" max="5891" width="8.42578125" style="35" customWidth="1"/>
    <col min="5892" max="5892" width="8" style="35" customWidth="1"/>
    <col min="5893" max="5898" width="13.140625" style="35" customWidth="1"/>
    <col min="5899" max="6144" width="9.140625" style="35"/>
    <col min="6145" max="6145" width="5.140625" style="35" bestFit="1" customWidth="1"/>
    <col min="6146" max="6146" width="24.28515625" style="35" customWidth="1"/>
    <col min="6147" max="6147" width="8.42578125" style="35" customWidth="1"/>
    <col min="6148" max="6148" width="8" style="35" customWidth="1"/>
    <col min="6149" max="6154" width="13.140625" style="35" customWidth="1"/>
    <col min="6155" max="6400" width="9.140625" style="35"/>
    <col min="6401" max="6401" width="5.140625" style="35" bestFit="1" customWidth="1"/>
    <col min="6402" max="6402" width="24.28515625" style="35" customWidth="1"/>
    <col min="6403" max="6403" width="8.42578125" style="35" customWidth="1"/>
    <col min="6404" max="6404" width="8" style="35" customWidth="1"/>
    <col min="6405" max="6410" width="13.140625" style="35" customWidth="1"/>
    <col min="6411" max="6656" width="9.140625" style="35"/>
    <col min="6657" max="6657" width="5.140625" style="35" bestFit="1" customWidth="1"/>
    <col min="6658" max="6658" width="24.28515625" style="35" customWidth="1"/>
    <col min="6659" max="6659" width="8.42578125" style="35" customWidth="1"/>
    <col min="6660" max="6660" width="8" style="35" customWidth="1"/>
    <col min="6661" max="6666" width="13.140625" style="35" customWidth="1"/>
    <col min="6667" max="6912" width="9.140625" style="35"/>
    <col min="6913" max="6913" width="5.140625" style="35" bestFit="1" customWidth="1"/>
    <col min="6914" max="6914" width="24.28515625" style="35" customWidth="1"/>
    <col min="6915" max="6915" width="8.42578125" style="35" customWidth="1"/>
    <col min="6916" max="6916" width="8" style="35" customWidth="1"/>
    <col min="6917" max="6922" width="13.140625" style="35" customWidth="1"/>
    <col min="6923" max="7168" width="9.140625" style="35"/>
    <col min="7169" max="7169" width="5.140625" style="35" bestFit="1" customWidth="1"/>
    <col min="7170" max="7170" width="24.28515625" style="35" customWidth="1"/>
    <col min="7171" max="7171" width="8.42578125" style="35" customWidth="1"/>
    <col min="7172" max="7172" width="8" style="35" customWidth="1"/>
    <col min="7173" max="7178" width="13.140625" style="35" customWidth="1"/>
    <col min="7179" max="7424" width="9.140625" style="35"/>
    <col min="7425" max="7425" width="5.140625" style="35" bestFit="1" customWidth="1"/>
    <col min="7426" max="7426" width="24.28515625" style="35" customWidth="1"/>
    <col min="7427" max="7427" width="8.42578125" style="35" customWidth="1"/>
    <col min="7428" max="7428" width="8" style="35" customWidth="1"/>
    <col min="7429" max="7434" width="13.140625" style="35" customWidth="1"/>
    <col min="7435" max="7680" width="9.140625" style="35"/>
    <col min="7681" max="7681" width="5.140625" style="35" bestFit="1" customWidth="1"/>
    <col min="7682" max="7682" width="24.28515625" style="35" customWidth="1"/>
    <col min="7683" max="7683" width="8.42578125" style="35" customWidth="1"/>
    <col min="7684" max="7684" width="8" style="35" customWidth="1"/>
    <col min="7685" max="7690" width="13.140625" style="35" customWidth="1"/>
    <col min="7691" max="7936" width="9.140625" style="35"/>
    <col min="7937" max="7937" width="5.140625" style="35" bestFit="1" customWidth="1"/>
    <col min="7938" max="7938" width="24.28515625" style="35" customWidth="1"/>
    <col min="7939" max="7939" width="8.42578125" style="35" customWidth="1"/>
    <col min="7940" max="7940" width="8" style="35" customWidth="1"/>
    <col min="7941" max="7946" width="13.140625" style="35" customWidth="1"/>
    <col min="7947" max="8192" width="9.140625" style="35"/>
    <col min="8193" max="8193" width="5.140625" style="35" bestFit="1" customWidth="1"/>
    <col min="8194" max="8194" width="24.28515625" style="35" customWidth="1"/>
    <col min="8195" max="8195" width="8.42578125" style="35" customWidth="1"/>
    <col min="8196" max="8196" width="8" style="35" customWidth="1"/>
    <col min="8197" max="8202" width="13.140625" style="35" customWidth="1"/>
    <col min="8203" max="8448" width="9.140625" style="35"/>
    <col min="8449" max="8449" width="5.140625" style="35" bestFit="1" customWidth="1"/>
    <col min="8450" max="8450" width="24.28515625" style="35" customWidth="1"/>
    <col min="8451" max="8451" width="8.42578125" style="35" customWidth="1"/>
    <col min="8452" max="8452" width="8" style="35" customWidth="1"/>
    <col min="8453" max="8458" width="13.140625" style="35" customWidth="1"/>
    <col min="8459" max="8704" width="9.140625" style="35"/>
    <col min="8705" max="8705" width="5.140625" style="35" bestFit="1" customWidth="1"/>
    <col min="8706" max="8706" width="24.28515625" style="35" customWidth="1"/>
    <col min="8707" max="8707" width="8.42578125" style="35" customWidth="1"/>
    <col min="8708" max="8708" width="8" style="35" customWidth="1"/>
    <col min="8709" max="8714" width="13.140625" style="35" customWidth="1"/>
    <col min="8715" max="8960" width="9.140625" style="35"/>
    <col min="8961" max="8961" width="5.140625" style="35" bestFit="1" customWidth="1"/>
    <col min="8962" max="8962" width="24.28515625" style="35" customWidth="1"/>
    <col min="8963" max="8963" width="8.42578125" style="35" customWidth="1"/>
    <col min="8964" max="8964" width="8" style="35" customWidth="1"/>
    <col min="8965" max="8970" width="13.140625" style="35" customWidth="1"/>
    <col min="8971" max="9216" width="9.140625" style="35"/>
    <col min="9217" max="9217" width="5.140625" style="35" bestFit="1" customWidth="1"/>
    <col min="9218" max="9218" width="24.28515625" style="35" customWidth="1"/>
    <col min="9219" max="9219" width="8.42578125" style="35" customWidth="1"/>
    <col min="9220" max="9220" width="8" style="35" customWidth="1"/>
    <col min="9221" max="9226" width="13.140625" style="35" customWidth="1"/>
    <col min="9227" max="9472" width="9.140625" style="35"/>
    <col min="9473" max="9473" width="5.140625" style="35" bestFit="1" customWidth="1"/>
    <col min="9474" max="9474" width="24.28515625" style="35" customWidth="1"/>
    <col min="9475" max="9475" width="8.42578125" style="35" customWidth="1"/>
    <col min="9476" max="9476" width="8" style="35" customWidth="1"/>
    <col min="9477" max="9482" width="13.140625" style="35" customWidth="1"/>
    <col min="9483" max="9728" width="9.140625" style="35"/>
    <col min="9729" max="9729" width="5.140625" style="35" bestFit="1" customWidth="1"/>
    <col min="9730" max="9730" width="24.28515625" style="35" customWidth="1"/>
    <col min="9731" max="9731" width="8.42578125" style="35" customWidth="1"/>
    <col min="9732" max="9732" width="8" style="35" customWidth="1"/>
    <col min="9733" max="9738" width="13.140625" style="35" customWidth="1"/>
    <col min="9739" max="9984" width="9.140625" style="35"/>
    <col min="9985" max="9985" width="5.140625" style="35" bestFit="1" customWidth="1"/>
    <col min="9986" max="9986" width="24.28515625" style="35" customWidth="1"/>
    <col min="9987" max="9987" width="8.42578125" style="35" customWidth="1"/>
    <col min="9988" max="9988" width="8" style="35" customWidth="1"/>
    <col min="9989" max="9994" width="13.140625" style="35" customWidth="1"/>
    <col min="9995" max="10240" width="9.140625" style="35"/>
    <col min="10241" max="10241" width="5.140625" style="35" bestFit="1" customWidth="1"/>
    <col min="10242" max="10242" width="24.28515625" style="35" customWidth="1"/>
    <col min="10243" max="10243" width="8.42578125" style="35" customWidth="1"/>
    <col min="10244" max="10244" width="8" style="35" customWidth="1"/>
    <col min="10245" max="10250" width="13.140625" style="35" customWidth="1"/>
    <col min="10251" max="10496" width="9.140625" style="35"/>
    <col min="10497" max="10497" width="5.140625" style="35" bestFit="1" customWidth="1"/>
    <col min="10498" max="10498" width="24.28515625" style="35" customWidth="1"/>
    <col min="10499" max="10499" width="8.42578125" style="35" customWidth="1"/>
    <col min="10500" max="10500" width="8" style="35" customWidth="1"/>
    <col min="10501" max="10506" width="13.140625" style="35" customWidth="1"/>
    <col min="10507" max="10752" width="9.140625" style="35"/>
    <col min="10753" max="10753" width="5.140625" style="35" bestFit="1" customWidth="1"/>
    <col min="10754" max="10754" width="24.28515625" style="35" customWidth="1"/>
    <col min="10755" max="10755" width="8.42578125" style="35" customWidth="1"/>
    <col min="10756" max="10756" width="8" style="35" customWidth="1"/>
    <col min="10757" max="10762" width="13.140625" style="35" customWidth="1"/>
    <col min="10763" max="11008" width="9.140625" style="35"/>
    <col min="11009" max="11009" width="5.140625" style="35" bestFit="1" customWidth="1"/>
    <col min="11010" max="11010" width="24.28515625" style="35" customWidth="1"/>
    <col min="11011" max="11011" width="8.42578125" style="35" customWidth="1"/>
    <col min="11012" max="11012" width="8" style="35" customWidth="1"/>
    <col min="11013" max="11018" width="13.140625" style="35" customWidth="1"/>
    <col min="11019" max="11264" width="9.140625" style="35"/>
    <col min="11265" max="11265" width="5.140625" style="35" bestFit="1" customWidth="1"/>
    <col min="11266" max="11266" width="24.28515625" style="35" customWidth="1"/>
    <col min="11267" max="11267" width="8.42578125" style="35" customWidth="1"/>
    <col min="11268" max="11268" width="8" style="35" customWidth="1"/>
    <col min="11269" max="11274" width="13.140625" style="35" customWidth="1"/>
    <col min="11275" max="11520" width="9.140625" style="35"/>
    <col min="11521" max="11521" width="5.140625" style="35" bestFit="1" customWidth="1"/>
    <col min="11522" max="11522" width="24.28515625" style="35" customWidth="1"/>
    <col min="11523" max="11523" width="8.42578125" style="35" customWidth="1"/>
    <col min="11524" max="11524" width="8" style="35" customWidth="1"/>
    <col min="11525" max="11530" width="13.140625" style="35" customWidth="1"/>
    <col min="11531" max="11776" width="9.140625" style="35"/>
    <col min="11777" max="11777" width="5.140625" style="35" bestFit="1" customWidth="1"/>
    <col min="11778" max="11778" width="24.28515625" style="35" customWidth="1"/>
    <col min="11779" max="11779" width="8.42578125" style="35" customWidth="1"/>
    <col min="11780" max="11780" width="8" style="35" customWidth="1"/>
    <col min="11781" max="11786" width="13.140625" style="35" customWidth="1"/>
    <col min="11787" max="12032" width="9.140625" style="35"/>
    <col min="12033" max="12033" width="5.140625" style="35" bestFit="1" customWidth="1"/>
    <col min="12034" max="12034" width="24.28515625" style="35" customWidth="1"/>
    <col min="12035" max="12035" width="8.42578125" style="35" customWidth="1"/>
    <col min="12036" max="12036" width="8" style="35" customWidth="1"/>
    <col min="12037" max="12042" width="13.140625" style="35" customWidth="1"/>
    <col min="12043" max="12288" width="9.140625" style="35"/>
    <col min="12289" max="12289" width="5.140625" style="35" bestFit="1" customWidth="1"/>
    <col min="12290" max="12290" width="24.28515625" style="35" customWidth="1"/>
    <col min="12291" max="12291" width="8.42578125" style="35" customWidth="1"/>
    <col min="12292" max="12292" width="8" style="35" customWidth="1"/>
    <col min="12293" max="12298" width="13.140625" style="35" customWidth="1"/>
    <col min="12299" max="12544" width="9.140625" style="35"/>
    <col min="12545" max="12545" width="5.140625" style="35" bestFit="1" customWidth="1"/>
    <col min="12546" max="12546" width="24.28515625" style="35" customWidth="1"/>
    <col min="12547" max="12547" width="8.42578125" style="35" customWidth="1"/>
    <col min="12548" max="12548" width="8" style="35" customWidth="1"/>
    <col min="12549" max="12554" width="13.140625" style="35" customWidth="1"/>
    <col min="12555" max="12800" width="9.140625" style="35"/>
    <col min="12801" max="12801" width="5.140625" style="35" bestFit="1" customWidth="1"/>
    <col min="12802" max="12802" width="24.28515625" style="35" customWidth="1"/>
    <col min="12803" max="12803" width="8.42578125" style="35" customWidth="1"/>
    <col min="12804" max="12804" width="8" style="35" customWidth="1"/>
    <col min="12805" max="12810" width="13.140625" style="35" customWidth="1"/>
    <col min="12811" max="13056" width="9.140625" style="35"/>
    <col min="13057" max="13057" width="5.140625" style="35" bestFit="1" customWidth="1"/>
    <col min="13058" max="13058" width="24.28515625" style="35" customWidth="1"/>
    <col min="13059" max="13059" width="8.42578125" style="35" customWidth="1"/>
    <col min="13060" max="13060" width="8" style="35" customWidth="1"/>
    <col min="13061" max="13066" width="13.140625" style="35" customWidth="1"/>
    <col min="13067" max="13312" width="9.140625" style="35"/>
    <col min="13313" max="13313" width="5.140625" style="35" bestFit="1" customWidth="1"/>
    <col min="13314" max="13314" width="24.28515625" style="35" customWidth="1"/>
    <col min="13315" max="13315" width="8.42578125" style="35" customWidth="1"/>
    <col min="13316" max="13316" width="8" style="35" customWidth="1"/>
    <col min="13317" max="13322" width="13.140625" style="35" customWidth="1"/>
    <col min="13323" max="13568" width="9.140625" style="35"/>
    <col min="13569" max="13569" width="5.140625" style="35" bestFit="1" customWidth="1"/>
    <col min="13570" max="13570" width="24.28515625" style="35" customWidth="1"/>
    <col min="13571" max="13571" width="8.42578125" style="35" customWidth="1"/>
    <col min="13572" max="13572" width="8" style="35" customWidth="1"/>
    <col min="13573" max="13578" width="13.140625" style="35" customWidth="1"/>
    <col min="13579" max="13824" width="9.140625" style="35"/>
    <col min="13825" max="13825" width="5.140625" style="35" bestFit="1" customWidth="1"/>
    <col min="13826" max="13826" width="24.28515625" style="35" customWidth="1"/>
    <col min="13827" max="13827" width="8.42578125" style="35" customWidth="1"/>
    <col min="13828" max="13828" width="8" style="35" customWidth="1"/>
    <col min="13829" max="13834" width="13.140625" style="35" customWidth="1"/>
    <col min="13835" max="14080" width="9.140625" style="35"/>
    <col min="14081" max="14081" width="5.140625" style="35" bestFit="1" customWidth="1"/>
    <col min="14082" max="14082" width="24.28515625" style="35" customWidth="1"/>
    <col min="14083" max="14083" width="8.42578125" style="35" customWidth="1"/>
    <col min="14084" max="14084" width="8" style="35" customWidth="1"/>
    <col min="14085" max="14090" width="13.140625" style="35" customWidth="1"/>
    <col min="14091" max="14336" width="9.140625" style="35"/>
    <col min="14337" max="14337" width="5.140625" style="35" bestFit="1" customWidth="1"/>
    <col min="14338" max="14338" width="24.28515625" style="35" customWidth="1"/>
    <col min="14339" max="14339" width="8.42578125" style="35" customWidth="1"/>
    <col min="14340" max="14340" width="8" style="35" customWidth="1"/>
    <col min="14341" max="14346" width="13.140625" style="35" customWidth="1"/>
    <col min="14347" max="14592" width="9.140625" style="35"/>
    <col min="14593" max="14593" width="5.140625" style="35" bestFit="1" customWidth="1"/>
    <col min="14594" max="14594" width="24.28515625" style="35" customWidth="1"/>
    <col min="14595" max="14595" width="8.42578125" style="35" customWidth="1"/>
    <col min="14596" max="14596" width="8" style="35" customWidth="1"/>
    <col min="14597" max="14602" width="13.140625" style="35" customWidth="1"/>
    <col min="14603" max="14848" width="9.140625" style="35"/>
    <col min="14849" max="14849" width="5.140625" style="35" bestFit="1" customWidth="1"/>
    <col min="14850" max="14850" width="24.28515625" style="35" customWidth="1"/>
    <col min="14851" max="14851" width="8.42578125" style="35" customWidth="1"/>
    <col min="14852" max="14852" width="8" style="35" customWidth="1"/>
    <col min="14853" max="14858" width="13.140625" style="35" customWidth="1"/>
    <col min="14859" max="15104" width="9.140625" style="35"/>
    <col min="15105" max="15105" width="5.140625" style="35" bestFit="1" customWidth="1"/>
    <col min="15106" max="15106" width="24.28515625" style="35" customWidth="1"/>
    <col min="15107" max="15107" width="8.42578125" style="35" customWidth="1"/>
    <col min="15108" max="15108" width="8" style="35" customWidth="1"/>
    <col min="15109" max="15114" width="13.140625" style="35" customWidth="1"/>
    <col min="15115" max="15360" width="9.140625" style="35"/>
    <col min="15361" max="15361" width="5.140625" style="35" bestFit="1" customWidth="1"/>
    <col min="15362" max="15362" width="24.28515625" style="35" customWidth="1"/>
    <col min="15363" max="15363" width="8.42578125" style="35" customWidth="1"/>
    <col min="15364" max="15364" width="8" style="35" customWidth="1"/>
    <col min="15365" max="15370" width="13.140625" style="35" customWidth="1"/>
    <col min="15371" max="15616" width="9.140625" style="35"/>
    <col min="15617" max="15617" width="5.140625" style="35" bestFit="1" customWidth="1"/>
    <col min="15618" max="15618" width="24.28515625" style="35" customWidth="1"/>
    <col min="15619" max="15619" width="8.42578125" style="35" customWidth="1"/>
    <col min="15620" max="15620" width="8" style="35" customWidth="1"/>
    <col min="15621" max="15626" width="13.140625" style="35" customWidth="1"/>
    <col min="15627" max="15872" width="9.140625" style="35"/>
    <col min="15873" max="15873" width="5.140625" style="35" bestFit="1" customWidth="1"/>
    <col min="15874" max="15874" width="24.28515625" style="35" customWidth="1"/>
    <col min="15875" max="15875" width="8.42578125" style="35" customWidth="1"/>
    <col min="15876" max="15876" width="8" style="35" customWidth="1"/>
    <col min="15877" max="15882" width="13.140625" style="35" customWidth="1"/>
    <col min="15883" max="16128" width="9.140625" style="35"/>
    <col min="16129" max="16129" width="5.140625" style="35" bestFit="1" customWidth="1"/>
    <col min="16130" max="16130" width="24.28515625" style="35" customWidth="1"/>
    <col min="16131" max="16131" width="8.42578125" style="35" customWidth="1"/>
    <col min="16132" max="16132" width="8" style="35" customWidth="1"/>
    <col min="16133" max="16138" width="13.140625" style="35" customWidth="1"/>
    <col min="16139" max="16384" width="9.140625" style="35"/>
  </cols>
  <sheetData>
    <row r="1" spans="1:12" ht="15.75">
      <c r="A1" s="212" t="s">
        <v>129</v>
      </c>
      <c r="B1" s="212"/>
      <c r="C1" s="33"/>
      <c r="D1" s="33"/>
      <c r="E1" s="33"/>
      <c r="F1" s="33"/>
      <c r="G1" s="34"/>
      <c r="H1" s="33"/>
      <c r="I1" s="34"/>
      <c r="J1" s="33"/>
    </row>
    <row r="2" spans="1:12" ht="12.75" customHeight="1">
      <c r="A2" s="213" t="s">
        <v>228</v>
      </c>
      <c r="B2" s="213"/>
      <c r="C2" s="213"/>
      <c r="D2" s="213"/>
      <c r="E2" s="213"/>
      <c r="F2" s="213"/>
      <c r="G2" s="213"/>
      <c r="H2" s="213"/>
      <c r="I2" s="213"/>
      <c r="J2" s="213"/>
    </row>
    <row r="3" spans="1:12" ht="22.5" customHeight="1">
      <c r="A3" s="214" t="s">
        <v>159</v>
      </c>
      <c r="B3" s="214"/>
      <c r="C3" s="214"/>
      <c r="D3" s="214"/>
      <c r="E3" s="214"/>
      <c r="F3" s="214"/>
      <c r="G3" s="214"/>
      <c r="H3" s="214"/>
      <c r="I3" s="214"/>
      <c r="J3" s="214"/>
    </row>
    <row r="4" spans="1:12" s="14" customFormat="1" ht="12.75" customHeight="1">
      <c r="A4" s="215" t="s">
        <v>0</v>
      </c>
      <c r="B4" s="215" t="s">
        <v>1</v>
      </c>
      <c r="C4" s="215" t="s">
        <v>2</v>
      </c>
      <c r="D4" s="217" t="s">
        <v>160</v>
      </c>
      <c r="E4" s="218" t="s">
        <v>132</v>
      </c>
      <c r="F4" s="218"/>
      <c r="G4" s="218"/>
      <c r="H4" s="218"/>
      <c r="I4" s="218"/>
      <c r="J4" s="218"/>
    </row>
    <row r="5" spans="1:12" s="14" customFormat="1" ht="38.25">
      <c r="A5" s="216"/>
      <c r="B5" s="216"/>
      <c r="C5" s="216"/>
      <c r="D5" s="216"/>
      <c r="E5" s="100" t="s">
        <v>135</v>
      </c>
      <c r="F5" s="101" t="s">
        <v>136</v>
      </c>
      <c r="G5" s="101" t="s">
        <v>137</v>
      </c>
      <c r="H5" s="100" t="s">
        <v>138</v>
      </c>
      <c r="I5" s="100" t="s">
        <v>139</v>
      </c>
      <c r="J5" s="102" t="s">
        <v>140</v>
      </c>
      <c r="K5" s="36"/>
      <c r="L5" s="36"/>
    </row>
    <row r="6" spans="1:12">
      <c r="A6" s="95">
        <v>1</v>
      </c>
      <c r="B6" s="96" t="s">
        <v>182</v>
      </c>
      <c r="C6" s="95" t="s">
        <v>3</v>
      </c>
      <c r="D6" s="103">
        <v>155.51</v>
      </c>
      <c r="E6" s="103">
        <v>16.84</v>
      </c>
      <c r="F6" s="83">
        <v>72.34</v>
      </c>
      <c r="G6" s="83">
        <v>33.83</v>
      </c>
      <c r="H6" s="103">
        <v>10.35</v>
      </c>
      <c r="I6" s="103">
        <v>17.12</v>
      </c>
      <c r="J6" s="103">
        <v>4.8</v>
      </c>
    </row>
    <row r="7" spans="1:12">
      <c r="A7" s="2" t="s">
        <v>52</v>
      </c>
      <c r="B7" s="86" t="s">
        <v>53</v>
      </c>
      <c r="C7" s="97" t="s">
        <v>4</v>
      </c>
      <c r="D7" s="104">
        <v>63.05</v>
      </c>
      <c r="E7" s="104">
        <v>7.1</v>
      </c>
      <c r="F7" s="87">
        <v>10.6</v>
      </c>
      <c r="G7" s="87">
        <v>21.14</v>
      </c>
      <c r="H7" s="104">
        <v>7.43</v>
      </c>
      <c r="I7" s="104">
        <v>12.34</v>
      </c>
      <c r="J7" s="104">
        <v>4.4400000000000004</v>
      </c>
    </row>
    <row r="8" spans="1:12">
      <c r="A8" s="88"/>
      <c r="B8" s="89" t="s">
        <v>164</v>
      </c>
      <c r="C8" s="98" t="s">
        <v>5</v>
      </c>
      <c r="D8" s="104">
        <v>63.05</v>
      </c>
      <c r="E8" s="105">
        <v>7.1</v>
      </c>
      <c r="F8" s="106">
        <v>10.6</v>
      </c>
      <c r="G8" s="106">
        <v>21.14</v>
      </c>
      <c r="H8" s="105">
        <v>7.43</v>
      </c>
      <c r="I8" s="105">
        <v>12.34</v>
      </c>
      <c r="J8" s="105">
        <v>4.4400000000000004</v>
      </c>
    </row>
    <row r="9" spans="1:12">
      <c r="A9" s="2" t="s">
        <v>54</v>
      </c>
      <c r="B9" s="86" t="s">
        <v>55</v>
      </c>
      <c r="C9" s="97" t="s">
        <v>6</v>
      </c>
      <c r="D9" s="104">
        <v>6.08</v>
      </c>
      <c r="E9" s="104">
        <v>0.41</v>
      </c>
      <c r="F9" s="87" t="s">
        <v>244</v>
      </c>
      <c r="G9" s="87">
        <v>5.0199999999999996</v>
      </c>
      <c r="H9" s="104">
        <v>0.55000000000000004</v>
      </c>
      <c r="I9" s="104">
        <v>0.01</v>
      </c>
      <c r="J9" s="104" t="s">
        <v>245</v>
      </c>
    </row>
    <row r="10" spans="1:12">
      <c r="A10" s="2" t="s">
        <v>56</v>
      </c>
      <c r="B10" s="86" t="s">
        <v>57</v>
      </c>
      <c r="C10" s="97" t="s">
        <v>7</v>
      </c>
      <c r="D10" s="104">
        <v>44.79</v>
      </c>
      <c r="E10" s="104">
        <v>5.82</v>
      </c>
      <c r="F10" s="87">
        <v>28.73</v>
      </c>
      <c r="G10" s="87">
        <v>4.87</v>
      </c>
      <c r="H10" s="104">
        <v>1.33</v>
      </c>
      <c r="I10" s="104">
        <v>2.58</v>
      </c>
      <c r="J10" s="104">
        <v>1.82</v>
      </c>
    </row>
    <row r="11" spans="1:12">
      <c r="A11" s="2" t="s">
        <v>58</v>
      </c>
      <c r="B11" s="86" t="s">
        <v>59</v>
      </c>
      <c r="C11" s="97" t="s">
        <v>8</v>
      </c>
      <c r="D11" s="104">
        <v>29.45</v>
      </c>
      <c r="E11" s="104">
        <v>2.0099999999999998</v>
      </c>
      <c r="F11" s="87">
        <v>23.5</v>
      </c>
      <c r="G11" s="87">
        <v>2.5</v>
      </c>
      <c r="H11" s="104" t="s">
        <v>246</v>
      </c>
      <c r="I11" s="104">
        <v>1.44</v>
      </c>
      <c r="J11" s="104" t="s">
        <v>245</v>
      </c>
    </row>
    <row r="12" spans="1:12">
      <c r="A12" s="2" t="s">
        <v>60</v>
      </c>
      <c r="B12" s="86" t="s">
        <v>63</v>
      </c>
      <c r="C12" s="97" t="s">
        <v>10</v>
      </c>
      <c r="D12" s="104">
        <v>16.420000000000002</v>
      </c>
      <c r="E12" s="104">
        <v>1.6</v>
      </c>
      <c r="F12" s="104">
        <v>14.78</v>
      </c>
      <c r="G12" s="104" t="s">
        <v>245</v>
      </c>
      <c r="H12" s="104">
        <v>0.04</v>
      </c>
      <c r="I12" s="104" t="s">
        <v>247</v>
      </c>
      <c r="J12" s="104" t="s">
        <v>245</v>
      </c>
    </row>
    <row r="13" spans="1:12">
      <c r="A13" s="2" t="s">
        <v>62</v>
      </c>
      <c r="B13" s="86" t="s">
        <v>64</v>
      </c>
      <c r="C13" s="97" t="s">
        <v>11</v>
      </c>
      <c r="D13" s="104">
        <v>1.64</v>
      </c>
      <c r="E13" s="104" t="s">
        <v>248</v>
      </c>
      <c r="F13" s="104" t="s">
        <v>245</v>
      </c>
      <c r="G13" s="104">
        <v>0.3</v>
      </c>
      <c r="H13" s="104">
        <v>1</v>
      </c>
      <c r="I13" s="104" t="s">
        <v>247</v>
      </c>
      <c r="J13" s="104">
        <v>0.34</v>
      </c>
    </row>
    <row r="14" spans="1:12">
      <c r="A14" s="2" t="s">
        <v>121</v>
      </c>
      <c r="B14" s="86" t="s">
        <v>66</v>
      </c>
      <c r="C14" s="97" t="s">
        <v>12</v>
      </c>
      <c r="D14" s="104">
        <v>0.75</v>
      </c>
      <c r="E14" s="104" t="s">
        <v>248</v>
      </c>
      <c r="F14" s="104" t="s">
        <v>245</v>
      </c>
      <c r="G14" s="104" t="s">
        <v>245</v>
      </c>
      <c r="H14" s="104" t="s">
        <v>246</v>
      </c>
      <c r="I14" s="104">
        <v>0.75</v>
      </c>
      <c r="J14" s="104" t="s">
        <v>245</v>
      </c>
    </row>
    <row r="15" spans="1:12">
      <c r="A15" s="95">
        <v>2</v>
      </c>
      <c r="B15" s="96" t="s">
        <v>67</v>
      </c>
      <c r="C15" s="95" t="s">
        <v>13</v>
      </c>
      <c r="D15" s="103">
        <v>52.7</v>
      </c>
      <c r="E15" s="103">
        <v>4.08</v>
      </c>
      <c r="F15" s="103">
        <v>28.65</v>
      </c>
      <c r="G15" s="103">
        <v>3.3</v>
      </c>
      <c r="H15" s="103">
        <v>15.65</v>
      </c>
      <c r="I15" s="103">
        <v>0.83</v>
      </c>
      <c r="J15" s="103">
        <v>0.16</v>
      </c>
    </row>
    <row r="16" spans="1:12">
      <c r="A16" s="97" t="s">
        <v>68</v>
      </c>
      <c r="B16" s="99" t="s">
        <v>78</v>
      </c>
      <c r="C16" s="97" t="s">
        <v>18</v>
      </c>
      <c r="D16" s="104">
        <v>4.22</v>
      </c>
      <c r="E16" s="104">
        <v>2.56</v>
      </c>
      <c r="F16" s="107"/>
      <c r="G16" s="104">
        <v>1.59</v>
      </c>
      <c r="H16" s="104">
        <v>7.0000000000000007E-2</v>
      </c>
      <c r="I16" s="104"/>
      <c r="J16" s="104"/>
    </row>
    <row r="17" spans="1:10">
      <c r="A17" s="97" t="s">
        <v>70</v>
      </c>
      <c r="B17" s="99" t="s">
        <v>80</v>
      </c>
      <c r="C17" s="97" t="s">
        <v>19</v>
      </c>
      <c r="D17" s="104">
        <v>0.32</v>
      </c>
      <c r="E17" s="104"/>
      <c r="F17" s="104"/>
      <c r="G17" s="104"/>
      <c r="H17" s="104">
        <v>0.32</v>
      </c>
      <c r="I17" s="104"/>
      <c r="J17" s="104"/>
    </row>
    <row r="18" spans="1:10" ht="25.5">
      <c r="A18" s="97" t="s">
        <v>72</v>
      </c>
      <c r="B18" s="99" t="s">
        <v>84</v>
      </c>
      <c r="C18" s="97" t="s">
        <v>21</v>
      </c>
      <c r="D18" s="104">
        <v>1.49</v>
      </c>
      <c r="E18" s="104">
        <v>0.08</v>
      </c>
      <c r="F18" s="104">
        <v>0.18</v>
      </c>
      <c r="G18" s="104">
        <v>0.15</v>
      </c>
      <c r="H18" s="104">
        <v>1.08</v>
      </c>
      <c r="I18" s="104"/>
      <c r="J18" s="104"/>
    </row>
    <row r="19" spans="1:10">
      <c r="A19" s="97" t="s">
        <v>74</v>
      </c>
      <c r="B19" s="99" t="s">
        <v>98</v>
      </c>
      <c r="C19" s="97" t="s">
        <v>36</v>
      </c>
      <c r="D19" s="104">
        <v>0.16</v>
      </c>
      <c r="E19" s="104"/>
      <c r="F19" s="104"/>
      <c r="G19" s="104"/>
      <c r="H19" s="104"/>
      <c r="I19" s="104"/>
      <c r="J19" s="104">
        <v>0.16</v>
      </c>
    </row>
    <row r="20" spans="1:10">
      <c r="A20" s="97" t="s">
        <v>75</v>
      </c>
      <c r="B20" s="99" t="s">
        <v>100</v>
      </c>
      <c r="C20" s="97" t="s">
        <v>37</v>
      </c>
      <c r="D20" s="104">
        <v>4.3600000000000003</v>
      </c>
      <c r="E20" s="104">
        <v>1.35</v>
      </c>
      <c r="F20" s="104">
        <v>1</v>
      </c>
      <c r="G20" s="104">
        <v>1.05</v>
      </c>
      <c r="H20" s="104">
        <v>0.13</v>
      </c>
      <c r="I20" s="104">
        <v>0.83</v>
      </c>
      <c r="J20" s="104"/>
    </row>
    <row r="21" spans="1:10" ht="25.5">
      <c r="A21" s="97" t="s">
        <v>77</v>
      </c>
      <c r="B21" s="99" t="s">
        <v>110</v>
      </c>
      <c r="C21" s="97" t="s">
        <v>42</v>
      </c>
      <c r="D21" s="104">
        <v>3.85</v>
      </c>
      <c r="E21" s="104"/>
      <c r="F21" s="104">
        <v>3.34</v>
      </c>
      <c r="G21" s="104">
        <v>0.51</v>
      </c>
      <c r="H21" s="104"/>
      <c r="I21" s="104"/>
      <c r="J21" s="104"/>
    </row>
    <row r="22" spans="1:10" ht="25.5">
      <c r="A22" s="97" t="s">
        <v>79</v>
      </c>
      <c r="B22" s="99" t="s">
        <v>112</v>
      </c>
      <c r="C22" s="97" t="s">
        <v>43</v>
      </c>
      <c r="D22" s="104">
        <v>38.08</v>
      </c>
      <c r="E22" s="104"/>
      <c r="F22" s="104">
        <v>24.03</v>
      </c>
      <c r="G22" s="104"/>
      <c r="H22" s="104">
        <v>14.05</v>
      </c>
      <c r="I22" s="104"/>
      <c r="J22" s="104"/>
    </row>
    <row r="23" spans="1:10">
      <c r="A23" s="97" t="s">
        <v>81</v>
      </c>
      <c r="B23" s="99" t="s">
        <v>118</v>
      </c>
      <c r="C23" s="97" t="s">
        <v>48</v>
      </c>
      <c r="D23" s="104">
        <v>0.12</v>
      </c>
      <c r="E23" s="104">
        <v>0.12</v>
      </c>
      <c r="F23" s="104"/>
      <c r="G23" s="104"/>
      <c r="H23" s="104"/>
      <c r="I23" s="104"/>
      <c r="J23" s="104"/>
    </row>
    <row r="24" spans="1:10">
      <c r="A24" s="97" t="s">
        <v>83</v>
      </c>
      <c r="B24" s="99" t="s">
        <v>117</v>
      </c>
      <c r="C24" s="97" t="s">
        <v>47</v>
      </c>
      <c r="D24" s="104">
        <v>0.1</v>
      </c>
      <c r="E24" s="104"/>
      <c r="F24" s="104">
        <v>0.1</v>
      </c>
      <c r="G24" s="104"/>
      <c r="H24" s="104"/>
      <c r="I24" s="104"/>
      <c r="J24" s="104"/>
    </row>
  </sheetData>
  <mergeCells count="8">
    <mergeCell ref="A1:B1"/>
    <mergeCell ref="A2:J2"/>
    <mergeCell ref="A3:J3"/>
    <mergeCell ref="A4:A5"/>
    <mergeCell ref="B4:B5"/>
    <mergeCell ref="C4:C5"/>
    <mergeCell ref="D4:D5"/>
    <mergeCell ref="E4:J4"/>
  </mergeCells>
  <pageMargins left="0.88" right="0.7" top="0.96" bottom="0.5" header="0.3" footer="0.3"/>
  <pageSetup paperSize="9" scale="105" orientation="landscape" r:id="rId1"/>
</worksheet>
</file>

<file path=xl/worksheets/sheet7.xml><?xml version="1.0" encoding="utf-8"?>
<worksheet xmlns="http://schemas.openxmlformats.org/spreadsheetml/2006/main" xmlns:r="http://schemas.openxmlformats.org/officeDocument/2006/relationships">
  <dimension ref="A1:L15"/>
  <sheetViews>
    <sheetView workbookViewId="0">
      <selection activeCell="L13" sqref="L13"/>
    </sheetView>
  </sheetViews>
  <sheetFormatPr defaultRowHeight="15"/>
  <cols>
    <col min="1" max="1" width="5.28515625" style="54" customWidth="1"/>
    <col min="2" max="2" width="27.5703125" style="54" customWidth="1"/>
    <col min="3" max="3" width="4.85546875" style="54" customWidth="1"/>
    <col min="4" max="4" width="6.85546875" style="54" customWidth="1"/>
    <col min="5" max="5" width="13.140625" style="54" bestFit="1" customWidth="1"/>
    <col min="6" max="6" width="12.42578125" style="54" bestFit="1" customWidth="1"/>
    <col min="7" max="7" width="14.140625" style="58" bestFit="1" customWidth="1"/>
    <col min="8" max="8" width="13.85546875" style="59" bestFit="1" customWidth="1"/>
    <col min="9" max="9" width="15.42578125" style="54" bestFit="1" customWidth="1"/>
    <col min="10" max="10" width="10.5703125" style="54" customWidth="1"/>
    <col min="11" max="256" width="9.140625" style="54"/>
    <col min="257" max="257" width="5.28515625" style="54" customWidth="1"/>
    <col min="258" max="258" width="21.85546875" style="54" customWidth="1"/>
    <col min="259" max="259" width="6" style="54" bestFit="1" customWidth="1"/>
    <col min="260" max="260" width="10.85546875" style="54" customWidth="1"/>
    <col min="261" max="266" width="13.140625" style="54" customWidth="1"/>
    <col min="267" max="512" width="9.140625" style="54"/>
    <col min="513" max="513" width="5.28515625" style="54" customWidth="1"/>
    <col min="514" max="514" width="21.85546875" style="54" customWidth="1"/>
    <col min="515" max="515" width="6" style="54" bestFit="1" customWidth="1"/>
    <col min="516" max="516" width="10.85546875" style="54" customWidth="1"/>
    <col min="517" max="522" width="13.140625" style="54" customWidth="1"/>
    <col min="523" max="768" width="9.140625" style="54"/>
    <col min="769" max="769" width="5.28515625" style="54" customWidth="1"/>
    <col min="770" max="770" width="21.85546875" style="54" customWidth="1"/>
    <col min="771" max="771" width="6" style="54" bestFit="1" customWidth="1"/>
    <col min="772" max="772" width="10.85546875" style="54" customWidth="1"/>
    <col min="773" max="778" width="13.140625" style="54" customWidth="1"/>
    <col min="779" max="1024" width="9.140625" style="54"/>
    <col min="1025" max="1025" width="5.28515625" style="54" customWidth="1"/>
    <col min="1026" max="1026" width="21.85546875" style="54" customWidth="1"/>
    <col min="1027" max="1027" width="6" style="54" bestFit="1" customWidth="1"/>
    <col min="1028" max="1028" width="10.85546875" style="54" customWidth="1"/>
    <col min="1029" max="1034" width="13.140625" style="54" customWidth="1"/>
    <col min="1035" max="1280" width="9.140625" style="54"/>
    <col min="1281" max="1281" width="5.28515625" style="54" customWidth="1"/>
    <col min="1282" max="1282" width="21.85546875" style="54" customWidth="1"/>
    <col min="1283" max="1283" width="6" style="54" bestFit="1" customWidth="1"/>
    <col min="1284" max="1284" width="10.85546875" style="54" customWidth="1"/>
    <col min="1285" max="1290" width="13.140625" style="54" customWidth="1"/>
    <col min="1291" max="1536" width="9.140625" style="54"/>
    <col min="1537" max="1537" width="5.28515625" style="54" customWidth="1"/>
    <col min="1538" max="1538" width="21.85546875" style="54" customWidth="1"/>
    <col min="1539" max="1539" width="6" style="54" bestFit="1" customWidth="1"/>
    <col min="1540" max="1540" width="10.85546875" style="54" customWidth="1"/>
    <col min="1541" max="1546" width="13.140625" style="54" customWidth="1"/>
    <col min="1547" max="1792" width="9.140625" style="54"/>
    <col min="1793" max="1793" width="5.28515625" style="54" customWidth="1"/>
    <col min="1794" max="1794" width="21.85546875" style="54" customWidth="1"/>
    <col min="1795" max="1795" width="6" style="54" bestFit="1" customWidth="1"/>
    <col min="1796" max="1796" width="10.85546875" style="54" customWidth="1"/>
    <col min="1797" max="1802" width="13.140625" style="54" customWidth="1"/>
    <col min="1803" max="2048" width="9.140625" style="54"/>
    <col min="2049" max="2049" width="5.28515625" style="54" customWidth="1"/>
    <col min="2050" max="2050" width="21.85546875" style="54" customWidth="1"/>
    <col min="2051" max="2051" width="6" style="54" bestFit="1" customWidth="1"/>
    <col min="2052" max="2052" width="10.85546875" style="54" customWidth="1"/>
    <col min="2053" max="2058" width="13.140625" style="54" customWidth="1"/>
    <col min="2059" max="2304" width="9.140625" style="54"/>
    <col min="2305" max="2305" width="5.28515625" style="54" customWidth="1"/>
    <col min="2306" max="2306" width="21.85546875" style="54" customWidth="1"/>
    <col min="2307" max="2307" width="6" style="54" bestFit="1" customWidth="1"/>
    <col min="2308" max="2308" width="10.85546875" style="54" customWidth="1"/>
    <col min="2309" max="2314" width="13.140625" style="54" customWidth="1"/>
    <col min="2315" max="2560" width="9.140625" style="54"/>
    <col min="2561" max="2561" width="5.28515625" style="54" customWidth="1"/>
    <col min="2562" max="2562" width="21.85546875" style="54" customWidth="1"/>
    <col min="2563" max="2563" width="6" style="54" bestFit="1" customWidth="1"/>
    <col min="2564" max="2564" width="10.85546875" style="54" customWidth="1"/>
    <col min="2565" max="2570" width="13.140625" style="54" customWidth="1"/>
    <col min="2571" max="2816" width="9.140625" style="54"/>
    <col min="2817" max="2817" width="5.28515625" style="54" customWidth="1"/>
    <col min="2818" max="2818" width="21.85546875" style="54" customWidth="1"/>
    <col min="2819" max="2819" width="6" style="54" bestFit="1" customWidth="1"/>
    <col min="2820" max="2820" width="10.85546875" style="54" customWidth="1"/>
    <col min="2821" max="2826" width="13.140625" style="54" customWidth="1"/>
    <col min="2827" max="3072" width="9.140625" style="54"/>
    <col min="3073" max="3073" width="5.28515625" style="54" customWidth="1"/>
    <col min="3074" max="3074" width="21.85546875" style="54" customWidth="1"/>
    <col min="3075" max="3075" width="6" style="54" bestFit="1" customWidth="1"/>
    <col min="3076" max="3076" width="10.85546875" style="54" customWidth="1"/>
    <col min="3077" max="3082" width="13.140625" style="54" customWidth="1"/>
    <col min="3083" max="3328" width="9.140625" style="54"/>
    <col min="3329" max="3329" width="5.28515625" style="54" customWidth="1"/>
    <col min="3330" max="3330" width="21.85546875" style="54" customWidth="1"/>
    <col min="3331" max="3331" width="6" style="54" bestFit="1" customWidth="1"/>
    <col min="3332" max="3332" width="10.85546875" style="54" customWidth="1"/>
    <col min="3333" max="3338" width="13.140625" style="54" customWidth="1"/>
    <col min="3339" max="3584" width="9.140625" style="54"/>
    <col min="3585" max="3585" width="5.28515625" style="54" customWidth="1"/>
    <col min="3586" max="3586" width="21.85546875" style="54" customWidth="1"/>
    <col min="3587" max="3587" width="6" style="54" bestFit="1" customWidth="1"/>
    <col min="3588" max="3588" width="10.85546875" style="54" customWidth="1"/>
    <col min="3589" max="3594" width="13.140625" style="54" customWidth="1"/>
    <col min="3595" max="3840" width="9.140625" style="54"/>
    <col min="3841" max="3841" width="5.28515625" style="54" customWidth="1"/>
    <col min="3842" max="3842" width="21.85546875" style="54" customWidth="1"/>
    <col min="3843" max="3843" width="6" style="54" bestFit="1" customWidth="1"/>
    <col min="3844" max="3844" width="10.85546875" style="54" customWidth="1"/>
    <col min="3845" max="3850" width="13.140625" style="54" customWidth="1"/>
    <col min="3851" max="4096" width="9.140625" style="54"/>
    <col min="4097" max="4097" width="5.28515625" style="54" customWidth="1"/>
    <col min="4098" max="4098" width="21.85546875" style="54" customWidth="1"/>
    <col min="4099" max="4099" width="6" style="54" bestFit="1" customWidth="1"/>
    <col min="4100" max="4100" width="10.85546875" style="54" customWidth="1"/>
    <col min="4101" max="4106" width="13.140625" style="54" customWidth="1"/>
    <col min="4107" max="4352" width="9.140625" style="54"/>
    <col min="4353" max="4353" width="5.28515625" style="54" customWidth="1"/>
    <col min="4354" max="4354" width="21.85546875" style="54" customWidth="1"/>
    <col min="4355" max="4355" width="6" style="54" bestFit="1" customWidth="1"/>
    <col min="4356" max="4356" width="10.85546875" style="54" customWidth="1"/>
    <col min="4357" max="4362" width="13.140625" style="54" customWidth="1"/>
    <col min="4363" max="4608" width="9.140625" style="54"/>
    <col min="4609" max="4609" width="5.28515625" style="54" customWidth="1"/>
    <col min="4610" max="4610" width="21.85546875" style="54" customWidth="1"/>
    <col min="4611" max="4611" width="6" style="54" bestFit="1" customWidth="1"/>
    <col min="4612" max="4612" width="10.85546875" style="54" customWidth="1"/>
    <col min="4613" max="4618" width="13.140625" style="54" customWidth="1"/>
    <col min="4619" max="4864" width="9.140625" style="54"/>
    <col min="4865" max="4865" width="5.28515625" style="54" customWidth="1"/>
    <col min="4866" max="4866" width="21.85546875" style="54" customWidth="1"/>
    <col min="4867" max="4867" width="6" style="54" bestFit="1" customWidth="1"/>
    <col min="4868" max="4868" width="10.85546875" style="54" customWidth="1"/>
    <col min="4869" max="4874" width="13.140625" style="54" customWidth="1"/>
    <col min="4875" max="5120" width="9.140625" style="54"/>
    <col min="5121" max="5121" width="5.28515625" style="54" customWidth="1"/>
    <col min="5122" max="5122" width="21.85546875" style="54" customWidth="1"/>
    <col min="5123" max="5123" width="6" style="54" bestFit="1" customWidth="1"/>
    <col min="5124" max="5124" width="10.85546875" style="54" customWidth="1"/>
    <col min="5125" max="5130" width="13.140625" style="54" customWidth="1"/>
    <col min="5131" max="5376" width="9.140625" style="54"/>
    <col min="5377" max="5377" width="5.28515625" style="54" customWidth="1"/>
    <col min="5378" max="5378" width="21.85546875" style="54" customWidth="1"/>
    <col min="5379" max="5379" width="6" style="54" bestFit="1" customWidth="1"/>
    <col min="5380" max="5380" width="10.85546875" style="54" customWidth="1"/>
    <col min="5381" max="5386" width="13.140625" style="54" customWidth="1"/>
    <col min="5387" max="5632" width="9.140625" style="54"/>
    <col min="5633" max="5633" width="5.28515625" style="54" customWidth="1"/>
    <col min="5634" max="5634" width="21.85546875" style="54" customWidth="1"/>
    <col min="5635" max="5635" width="6" style="54" bestFit="1" customWidth="1"/>
    <col min="5636" max="5636" width="10.85546875" style="54" customWidth="1"/>
    <col min="5637" max="5642" width="13.140625" style="54" customWidth="1"/>
    <col min="5643" max="5888" width="9.140625" style="54"/>
    <col min="5889" max="5889" width="5.28515625" style="54" customWidth="1"/>
    <col min="5890" max="5890" width="21.85546875" style="54" customWidth="1"/>
    <col min="5891" max="5891" width="6" style="54" bestFit="1" customWidth="1"/>
    <col min="5892" max="5892" width="10.85546875" style="54" customWidth="1"/>
    <col min="5893" max="5898" width="13.140625" style="54" customWidth="1"/>
    <col min="5899" max="6144" width="9.140625" style="54"/>
    <col min="6145" max="6145" width="5.28515625" style="54" customWidth="1"/>
    <col min="6146" max="6146" width="21.85546875" style="54" customWidth="1"/>
    <col min="6147" max="6147" width="6" style="54" bestFit="1" customWidth="1"/>
    <col min="6148" max="6148" width="10.85546875" style="54" customWidth="1"/>
    <col min="6149" max="6154" width="13.140625" style="54" customWidth="1"/>
    <col min="6155" max="6400" width="9.140625" style="54"/>
    <col min="6401" max="6401" width="5.28515625" style="54" customWidth="1"/>
    <col min="6402" max="6402" width="21.85546875" style="54" customWidth="1"/>
    <col min="6403" max="6403" width="6" style="54" bestFit="1" customWidth="1"/>
    <col min="6404" max="6404" width="10.85546875" style="54" customWidth="1"/>
    <col min="6405" max="6410" width="13.140625" style="54" customWidth="1"/>
    <col min="6411" max="6656" width="9.140625" style="54"/>
    <col min="6657" max="6657" width="5.28515625" style="54" customWidth="1"/>
    <col min="6658" max="6658" width="21.85546875" style="54" customWidth="1"/>
    <col min="6659" max="6659" width="6" style="54" bestFit="1" customWidth="1"/>
    <col min="6660" max="6660" width="10.85546875" style="54" customWidth="1"/>
    <col min="6661" max="6666" width="13.140625" style="54" customWidth="1"/>
    <col min="6667" max="6912" width="9.140625" style="54"/>
    <col min="6913" max="6913" width="5.28515625" style="54" customWidth="1"/>
    <col min="6914" max="6914" width="21.85546875" style="54" customWidth="1"/>
    <col min="6915" max="6915" width="6" style="54" bestFit="1" customWidth="1"/>
    <col min="6916" max="6916" width="10.85546875" style="54" customWidth="1"/>
    <col min="6917" max="6922" width="13.140625" style="54" customWidth="1"/>
    <col min="6923" max="7168" width="9.140625" style="54"/>
    <col min="7169" max="7169" width="5.28515625" style="54" customWidth="1"/>
    <col min="7170" max="7170" width="21.85546875" style="54" customWidth="1"/>
    <col min="7171" max="7171" width="6" style="54" bestFit="1" customWidth="1"/>
    <col min="7172" max="7172" width="10.85546875" style="54" customWidth="1"/>
    <col min="7173" max="7178" width="13.140625" style="54" customWidth="1"/>
    <col min="7179" max="7424" width="9.140625" style="54"/>
    <col min="7425" max="7425" width="5.28515625" style="54" customWidth="1"/>
    <col min="7426" max="7426" width="21.85546875" style="54" customWidth="1"/>
    <col min="7427" max="7427" width="6" style="54" bestFit="1" customWidth="1"/>
    <col min="7428" max="7428" width="10.85546875" style="54" customWidth="1"/>
    <col min="7429" max="7434" width="13.140625" style="54" customWidth="1"/>
    <col min="7435" max="7680" width="9.140625" style="54"/>
    <col min="7681" max="7681" width="5.28515625" style="54" customWidth="1"/>
    <col min="7682" max="7682" width="21.85546875" style="54" customWidth="1"/>
    <col min="7683" max="7683" width="6" style="54" bestFit="1" customWidth="1"/>
    <col min="7684" max="7684" width="10.85546875" style="54" customWidth="1"/>
    <col min="7685" max="7690" width="13.140625" style="54" customWidth="1"/>
    <col min="7691" max="7936" width="9.140625" style="54"/>
    <col min="7937" max="7937" width="5.28515625" style="54" customWidth="1"/>
    <col min="7938" max="7938" width="21.85546875" style="54" customWidth="1"/>
    <col min="7939" max="7939" width="6" style="54" bestFit="1" customWidth="1"/>
    <col min="7940" max="7940" width="10.85546875" style="54" customWidth="1"/>
    <col min="7941" max="7946" width="13.140625" style="54" customWidth="1"/>
    <col min="7947" max="8192" width="9.140625" style="54"/>
    <col min="8193" max="8193" width="5.28515625" style="54" customWidth="1"/>
    <col min="8194" max="8194" width="21.85546875" style="54" customWidth="1"/>
    <col min="8195" max="8195" width="6" style="54" bestFit="1" customWidth="1"/>
    <col min="8196" max="8196" width="10.85546875" style="54" customWidth="1"/>
    <col min="8197" max="8202" width="13.140625" style="54" customWidth="1"/>
    <col min="8203" max="8448" width="9.140625" style="54"/>
    <col min="8449" max="8449" width="5.28515625" style="54" customWidth="1"/>
    <col min="8450" max="8450" width="21.85546875" style="54" customWidth="1"/>
    <col min="8451" max="8451" width="6" style="54" bestFit="1" customWidth="1"/>
    <col min="8452" max="8452" width="10.85546875" style="54" customWidth="1"/>
    <col min="8453" max="8458" width="13.140625" style="54" customWidth="1"/>
    <col min="8459" max="8704" width="9.140625" style="54"/>
    <col min="8705" max="8705" width="5.28515625" style="54" customWidth="1"/>
    <col min="8706" max="8706" width="21.85546875" style="54" customWidth="1"/>
    <col min="8707" max="8707" width="6" style="54" bestFit="1" customWidth="1"/>
    <col min="8708" max="8708" width="10.85546875" style="54" customWidth="1"/>
    <col min="8709" max="8714" width="13.140625" style="54" customWidth="1"/>
    <col min="8715" max="8960" width="9.140625" style="54"/>
    <col min="8961" max="8961" width="5.28515625" style="54" customWidth="1"/>
    <col min="8962" max="8962" width="21.85546875" style="54" customWidth="1"/>
    <col min="8963" max="8963" width="6" style="54" bestFit="1" customWidth="1"/>
    <col min="8964" max="8964" width="10.85546875" style="54" customWidth="1"/>
    <col min="8965" max="8970" width="13.140625" style="54" customWidth="1"/>
    <col min="8971" max="9216" width="9.140625" style="54"/>
    <col min="9217" max="9217" width="5.28515625" style="54" customWidth="1"/>
    <col min="9218" max="9218" width="21.85546875" style="54" customWidth="1"/>
    <col min="9219" max="9219" width="6" style="54" bestFit="1" customWidth="1"/>
    <col min="9220" max="9220" width="10.85546875" style="54" customWidth="1"/>
    <col min="9221" max="9226" width="13.140625" style="54" customWidth="1"/>
    <col min="9227" max="9472" width="9.140625" style="54"/>
    <col min="9473" max="9473" width="5.28515625" style="54" customWidth="1"/>
    <col min="9474" max="9474" width="21.85546875" style="54" customWidth="1"/>
    <col min="9475" max="9475" width="6" style="54" bestFit="1" customWidth="1"/>
    <col min="9476" max="9476" width="10.85546875" style="54" customWidth="1"/>
    <col min="9477" max="9482" width="13.140625" style="54" customWidth="1"/>
    <col min="9483" max="9728" width="9.140625" style="54"/>
    <col min="9729" max="9729" width="5.28515625" style="54" customWidth="1"/>
    <col min="9730" max="9730" width="21.85546875" style="54" customWidth="1"/>
    <col min="9731" max="9731" width="6" style="54" bestFit="1" customWidth="1"/>
    <col min="9732" max="9732" width="10.85546875" style="54" customWidth="1"/>
    <col min="9733" max="9738" width="13.140625" style="54" customWidth="1"/>
    <col min="9739" max="9984" width="9.140625" style="54"/>
    <col min="9985" max="9985" width="5.28515625" style="54" customWidth="1"/>
    <col min="9986" max="9986" width="21.85546875" style="54" customWidth="1"/>
    <col min="9987" max="9987" width="6" style="54" bestFit="1" customWidth="1"/>
    <col min="9988" max="9988" width="10.85546875" style="54" customWidth="1"/>
    <col min="9989" max="9994" width="13.140625" style="54" customWidth="1"/>
    <col min="9995" max="10240" width="9.140625" style="54"/>
    <col min="10241" max="10241" width="5.28515625" style="54" customWidth="1"/>
    <col min="10242" max="10242" width="21.85546875" style="54" customWidth="1"/>
    <col min="10243" max="10243" width="6" style="54" bestFit="1" customWidth="1"/>
    <col min="10244" max="10244" width="10.85546875" style="54" customWidth="1"/>
    <col min="10245" max="10250" width="13.140625" style="54" customWidth="1"/>
    <col min="10251" max="10496" width="9.140625" style="54"/>
    <col min="10497" max="10497" width="5.28515625" style="54" customWidth="1"/>
    <col min="10498" max="10498" width="21.85546875" style="54" customWidth="1"/>
    <col min="10499" max="10499" width="6" style="54" bestFit="1" customWidth="1"/>
    <col min="10500" max="10500" width="10.85546875" style="54" customWidth="1"/>
    <col min="10501" max="10506" width="13.140625" style="54" customWidth="1"/>
    <col min="10507" max="10752" width="9.140625" style="54"/>
    <col min="10753" max="10753" width="5.28515625" style="54" customWidth="1"/>
    <col min="10754" max="10754" width="21.85546875" style="54" customWidth="1"/>
    <col min="10755" max="10755" width="6" style="54" bestFit="1" customWidth="1"/>
    <col min="10756" max="10756" width="10.85546875" style="54" customWidth="1"/>
    <col min="10757" max="10762" width="13.140625" style="54" customWidth="1"/>
    <col min="10763" max="11008" width="9.140625" style="54"/>
    <col min="11009" max="11009" width="5.28515625" style="54" customWidth="1"/>
    <col min="11010" max="11010" width="21.85546875" style="54" customWidth="1"/>
    <col min="11011" max="11011" width="6" style="54" bestFit="1" customWidth="1"/>
    <col min="11012" max="11012" width="10.85546875" style="54" customWidth="1"/>
    <col min="11013" max="11018" width="13.140625" style="54" customWidth="1"/>
    <col min="11019" max="11264" width="9.140625" style="54"/>
    <col min="11265" max="11265" width="5.28515625" style="54" customWidth="1"/>
    <col min="11266" max="11266" width="21.85546875" style="54" customWidth="1"/>
    <col min="11267" max="11267" width="6" style="54" bestFit="1" customWidth="1"/>
    <col min="11268" max="11268" width="10.85546875" style="54" customWidth="1"/>
    <col min="11269" max="11274" width="13.140625" style="54" customWidth="1"/>
    <col min="11275" max="11520" width="9.140625" style="54"/>
    <col min="11521" max="11521" width="5.28515625" style="54" customWidth="1"/>
    <col min="11522" max="11522" width="21.85546875" style="54" customWidth="1"/>
    <col min="11523" max="11523" width="6" style="54" bestFit="1" customWidth="1"/>
    <col min="11524" max="11524" width="10.85546875" style="54" customWidth="1"/>
    <col min="11525" max="11530" width="13.140625" style="54" customWidth="1"/>
    <col min="11531" max="11776" width="9.140625" style="54"/>
    <col min="11777" max="11777" width="5.28515625" style="54" customWidth="1"/>
    <col min="11778" max="11778" width="21.85546875" style="54" customWidth="1"/>
    <col min="11779" max="11779" width="6" style="54" bestFit="1" customWidth="1"/>
    <col min="11780" max="11780" width="10.85546875" style="54" customWidth="1"/>
    <col min="11781" max="11786" width="13.140625" style="54" customWidth="1"/>
    <col min="11787" max="12032" width="9.140625" style="54"/>
    <col min="12033" max="12033" width="5.28515625" style="54" customWidth="1"/>
    <col min="12034" max="12034" width="21.85546875" style="54" customWidth="1"/>
    <col min="12035" max="12035" width="6" style="54" bestFit="1" customWidth="1"/>
    <col min="12036" max="12036" width="10.85546875" style="54" customWidth="1"/>
    <col min="12037" max="12042" width="13.140625" style="54" customWidth="1"/>
    <col min="12043" max="12288" width="9.140625" style="54"/>
    <col min="12289" max="12289" width="5.28515625" style="54" customWidth="1"/>
    <col min="12290" max="12290" width="21.85546875" style="54" customWidth="1"/>
    <col min="12291" max="12291" width="6" style="54" bestFit="1" customWidth="1"/>
    <col min="12292" max="12292" width="10.85546875" style="54" customWidth="1"/>
    <col min="12293" max="12298" width="13.140625" style="54" customWidth="1"/>
    <col min="12299" max="12544" width="9.140625" style="54"/>
    <col min="12545" max="12545" width="5.28515625" style="54" customWidth="1"/>
    <col min="12546" max="12546" width="21.85546875" style="54" customWidth="1"/>
    <col min="12547" max="12547" width="6" style="54" bestFit="1" customWidth="1"/>
    <col min="12548" max="12548" width="10.85546875" style="54" customWidth="1"/>
    <col min="12549" max="12554" width="13.140625" style="54" customWidth="1"/>
    <col min="12555" max="12800" width="9.140625" style="54"/>
    <col min="12801" max="12801" width="5.28515625" style="54" customWidth="1"/>
    <col min="12802" max="12802" width="21.85546875" style="54" customWidth="1"/>
    <col min="12803" max="12803" width="6" style="54" bestFit="1" customWidth="1"/>
    <col min="12804" max="12804" width="10.85546875" style="54" customWidth="1"/>
    <col min="12805" max="12810" width="13.140625" style="54" customWidth="1"/>
    <col min="12811" max="13056" width="9.140625" style="54"/>
    <col min="13057" max="13057" width="5.28515625" style="54" customWidth="1"/>
    <col min="13058" max="13058" width="21.85546875" style="54" customWidth="1"/>
    <col min="13059" max="13059" width="6" style="54" bestFit="1" customWidth="1"/>
    <col min="13060" max="13060" width="10.85546875" style="54" customWidth="1"/>
    <col min="13061" max="13066" width="13.140625" style="54" customWidth="1"/>
    <col min="13067" max="13312" width="9.140625" style="54"/>
    <col min="13313" max="13313" width="5.28515625" style="54" customWidth="1"/>
    <col min="13314" max="13314" width="21.85546875" style="54" customWidth="1"/>
    <col min="13315" max="13315" width="6" style="54" bestFit="1" customWidth="1"/>
    <col min="13316" max="13316" width="10.85546875" style="54" customWidth="1"/>
    <col min="13317" max="13322" width="13.140625" style="54" customWidth="1"/>
    <col min="13323" max="13568" width="9.140625" style="54"/>
    <col min="13569" max="13569" width="5.28515625" style="54" customWidth="1"/>
    <col min="13570" max="13570" width="21.85546875" style="54" customWidth="1"/>
    <col min="13571" max="13571" width="6" style="54" bestFit="1" customWidth="1"/>
    <col min="13572" max="13572" width="10.85546875" style="54" customWidth="1"/>
    <col min="13573" max="13578" width="13.140625" style="54" customWidth="1"/>
    <col min="13579" max="13824" width="9.140625" style="54"/>
    <col min="13825" max="13825" width="5.28515625" style="54" customWidth="1"/>
    <col min="13826" max="13826" width="21.85546875" style="54" customWidth="1"/>
    <col min="13827" max="13827" width="6" style="54" bestFit="1" customWidth="1"/>
    <col min="13828" max="13828" width="10.85546875" style="54" customWidth="1"/>
    <col min="13829" max="13834" width="13.140625" style="54" customWidth="1"/>
    <col min="13835" max="14080" width="9.140625" style="54"/>
    <col min="14081" max="14081" width="5.28515625" style="54" customWidth="1"/>
    <col min="14082" max="14082" width="21.85546875" style="54" customWidth="1"/>
    <col min="14083" max="14083" width="6" style="54" bestFit="1" customWidth="1"/>
    <col min="14084" max="14084" width="10.85546875" style="54" customWidth="1"/>
    <col min="14085" max="14090" width="13.140625" style="54" customWidth="1"/>
    <col min="14091" max="14336" width="9.140625" style="54"/>
    <col min="14337" max="14337" width="5.28515625" style="54" customWidth="1"/>
    <col min="14338" max="14338" width="21.85546875" style="54" customWidth="1"/>
    <col min="14339" max="14339" width="6" style="54" bestFit="1" customWidth="1"/>
    <col min="14340" max="14340" width="10.85546875" style="54" customWidth="1"/>
    <col min="14341" max="14346" width="13.140625" style="54" customWidth="1"/>
    <col min="14347" max="14592" width="9.140625" style="54"/>
    <col min="14593" max="14593" width="5.28515625" style="54" customWidth="1"/>
    <col min="14594" max="14594" width="21.85546875" style="54" customWidth="1"/>
    <col min="14595" max="14595" width="6" style="54" bestFit="1" customWidth="1"/>
    <col min="14596" max="14596" width="10.85546875" style="54" customWidth="1"/>
    <col min="14597" max="14602" width="13.140625" style="54" customWidth="1"/>
    <col min="14603" max="14848" width="9.140625" style="54"/>
    <col min="14849" max="14849" width="5.28515625" style="54" customWidth="1"/>
    <col min="14850" max="14850" width="21.85546875" style="54" customWidth="1"/>
    <col min="14851" max="14851" width="6" style="54" bestFit="1" customWidth="1"/>
    <col min="14852" max="14852" width="10.85546875" style="54" customWidth="1"/>
    <col min="14853" max="14858" width="13.140625" style="54" customWidth="1"/>
    <col min="14859" max="15104" width="9.140625" style="54"/>
    <col min="15105" max="15105" width="5.28515625" style="54" customWidth="1"/>
    <col min="15106" max="15106" width="21.85546875" style="54" customWidth="1"/>
    <col min="15107" max="15107" width="6" style="54" bestFit="1" customWidth="1"/>
    <col min="15108" max="15108" width="10.85546875" style="54" customWidth="1"/>
    <col min="15109" max="15114" width="13.140625" style="54" customWidth="1"/>
    <col min="15115" max="15360" width="9.140625" style="54"/>
    <col min="15361" max="15361" width="5.28515625" style="54" customWidth="1"/>
    <col min="15362" max="15362" width="21.85546875" style="54" customWidth="1"/>
    <col min="15363" max="15363" width="6" style="54" bestFit="1" customWidth="1"/>
    <col min="15364" max="15364" width="10.85546875" style="54" customWidth="1"/>
    <col min="15365" max="15370" width="13.140625" style="54" customWidth="1"/>
    <col min="15371" max="15616" width="9.140625" style="54"/>
    <col min="15617" max="15617" width="5.28515625" style="54" customWidth="1"/>
    <col min="15618" max="15618" width="21.85546875" style="54" customWidth="1"/>
    <col min="15619" max="15619" width="6" style="54" bestFit="1" customWidth="1"/>
    <col min="15620" max="15620" width="10.85546875" style="54" customWidth="1"/>
    <col min="15621" max="15626" width="13.140625" style="54" customWidth="1"/>
    <col min="15627" max="15872" width="9.140625" style="54"/>
    <col min="15873" max="15873" width="5.28515625" style="54" customWidth="1"/>
    <col min="15874" max="15874" width="21.85546875" style="54" customWidth="1"/>
    <col min="15875" max="15875" width="6" style="54" bestFit="1" customWidth="1"/>
    <col min="15876" max="15876" width="10.85546875" style="54" customWidth="1"/>
    <col min="15877" max="15882" width="13.140625" style="54" customWidth="1"/>
    <col min="15883" max="16128" width="9.140625" style="54"/>
    <col min="16129" max="16129" width="5.28515625" style="54" customWidth="1"/>
    <col min="16130" max="16130" width="21.85546875" style="54" customWidth="1"/>
    <col min="16131" max="16131" width="6" style="54" bestFit="1" customWidth="1"/>
    <col min="16132" max="16132" width="10.85546875" style="54" customWidth="1"/>
    <col min="16133" max="16138" width="13.140625" style="54" customWidth="1"/>
    <col min="16139" max="16384" width="9.140625" style="54"/>
  </cols>
  <sheetData>
    <row r="1" spans="1:12" ht="18.75">
      <c r="A1" s="219" t="s">
        <v>130</v>
      </c>
      <c r="B1" s="219"/>
      <c r="C1" s="51"/>
      <c r="D1" s="51"/>
      <c r="E1" s="51"/>
      <c r="F1" s="51"/>
      <c r="G1" s="52"/>
      <c r="H1" s="53"/>
      <c r="I1" s="51"/>
      <c r="J1" s="51"/>
    </row>
    <row r="2" spans="1:12" ht="14.25" customHeight="1">
      <c r="A2" s="220" t="s">
        <v>229</v>
      </c>
      <c r="B2" s="220"/>
      <c r="C2" s="220"/>
      <c r="D2" s="220"/>
      <c r="E2" s="220"/>
      <c r="F2" s="220"/>
      <c r="G2" s="220"/>
      <c r="H2" s="220"/>
      <c r="I2" s="220"/>
      <c r="J2" s="220"/>
    </row>
    <row r="3" spans="1:12" ht="21" customHeight="1">
      <c r="A3" s="209" t="s">
        <v>159</v>
      </c>
      <c r="B3" s="209"/>
      <c r="C3" s="209"/>
      <c r="D3" s="209"/>
      <c r="E3" s="209"/>
      <c r="F3" s="209"/>
      <c r="G3" s="209"/>
      <c r="H3" s="209"/>
      <c r="I3" s="209"/>
      <c r="J3" s="209"/>
    </row>
    <row r="4" spans="1:12" s="55" customFormat="1" ht="15.75" customHeight="1">
      <c r="A4" s="221" t="s">
        <v>0</v>
      </c>
      <c r="B4" s="223" t="s">
        <v>1</v>
      </c>
      <c r="C4" s="221" t="s">
        <v>2</v>
      </c>
      <c r="D4" s="225" t="s">
        <v>160</v>
      </c>
      <c r="E4" s="227" t="s">
        <v>183</v>
      </c>
      <c r="F4" s="228"/>
      <c r="G4" s="228"/>
      <c r="H4" s="228"/>
      <c r="I4" s="228"/>
      <c r="J4" s="229"/>
    </row>
    <row r="5" spans="1:12" s="56" customFormat="1" ht="27" customHeight="1">
      <c r="A5" s="222"/>
      <c r="B5" s="224"/>
      <c r="C5" s="222"/>
      <c r="D5" s="226"/>
      <c r="E5" s="101" t="s">
        <v>135</v>
      </c>
      <c r="F5" s="101" t="s">
        <v>136</v>
      </c>
      <c r="G5" s="101" t="s">
        <v>137</v>
      </c>
      <c r="H5" s="101" t="s">
        <v>138</v>
      </c>
      <c r="I5" s="100" t="s">
        <v>139</v>
      </c>
      <c r="J5" s="102" t="s">
        <v>140</v>
      </c>
      <c r="L5" s="57"/>
    </row>
    <row r="6" spans="1:12">
      <c r="A6" s="95">
        <v>1</v>
      </c>
      <c r="B6" s="96" t="s">
        <v>51</v>
      </c>
      <c r="C6" s="95" t="s">
        <v>3</v>
      </c>
      <c r="D6" s="93"/>
      <c r="E6" s="92"/>
      <c r="F6" s="92"/>
      <c r="G6" s="92"/>
      <c r="H6" s="92"/>
      <c r="I6" s="93"/>
      <c r="J6" s="93"/>
    </row>
    <row r="7" spans="1:12">
      <c r="A7" s="95">
        <v>2</v>
      </c>
      <c r="B7" s="96" t="s">
        <v>67</v>
      </c>
      <c r="C7" s="95" t="s">
        <v>13</v>
      </c>
      <c r="D7" s="103">
        <v>45.68</v>
      </c>
      <c r="E7" s="103">
        <v>4.59</v>
      </c>
      <c r="F7" s="103">
        <v>30.58</v>
      </c>
      <c r="G7" s="103">
        <v>6.32</v>
      </c>
      <c r="H7" s="103">
        <v>0.77</v>
      </c>
      <c r="I7" s="103">
        <v>2.59</v>
      </c>
      <c r="J7" s="103">
        <v>0.83</v>
      </c>
    </row>
    <row r="8" spans="1:12">
      <c r="A8" s="2" t="s">
        <v>68</v>
      </c>
      <c r="B8" s="86" t="s">
        <v>69</v>
      </c>
      <c r="C8" s="2" t="s">
        <v>14</v>
      </c>
      <c r="D8" s="104">
        <v>2.04</v>
      </c>
      <c r="E8" s="87"/>
      <c r="F8" s="87">
        <v>2.04</v>
      </c>
      <c r="G8" s="104"/>
      <c r="H8" s="87"/>
      <c r="I8" s="87"/>
      <c r="J8" s="87"/>
    </row>
    <row r="9" spans="1:12">
      <c r="A9" s="2" t="s">
        <v>70</v>
      </c>
      <c r="B9" s="86" t="s">
        <v>76</v>
      </c>
      <c r="C9" s="2" t="s">
        <v>17</v>
      </c>
      <c r="D9" s="104">
        <v>18.25</v>
      </c>
      <c r="E9" s="87"/>
      <c r="F9" s="87">
        <v>18.25</v>
      </c>
      <c r="G9" s="104"/>
      <c r="H9" s="87"/>
      <c r="I9" s="87"/>
      <c r="J9" s="87"/>
    </row>
    <row r="10" spans="1:12">
      <c r="A10" s="2" t="s">
        <v>72</v>
      </c>
      <c r="B10" s="86" t="s">
        <v>78</v>
      </c>
      <c r="C10" s="2" t="s">
        <v>18</v>
      </c>
      <c r="D10" s="104">
        <v>7.06</v>
      </c>
      <c r="E10" s="87">
        <v>1.3</v>
      </c>
      <c r="F10" s="87">
        <v>5.76</v>
      </c>
      <c r="G10" s="104"/>
      <c r="H10" s="87"/>
      <c r="I10" s="87"/>
      <c r="J10" s="87"/>
    </row>
    <row r="11" spans="1:12" ht="25.5">
      <c r="A11" s="2" t="s">
        <v>74</v>
      </c>
      <c r="B11" s="86" t="s">
        <v>80</v>
      </c>
      <c r="C11" s="2" t="s">
        <v>19</v>
      </c>
      <c r="D11" s="104">
        <v>1</v>
      </c>
      <c r="E11" s="87"/>
      <c r="F11" s="87">
        <v>1</v>
      </c>
      <c r="G11" s="104"/>
      <c r="H11" s="87"/>
      <c r="I11" s="87"/>
      <c r="J11" s="87"/>
    </row>
    <row r="12" spans="1:12" ht="25.5">
      <c r="A12" s="2" t="s">
        <v>75</v>
      </c>
      <c r="B12" s="86" t="s">
        <v>84</v>
      </c>
      <c r="C12" s="2" t="s">
        <v>21</v>
      </c>
      <c r="D12" s="104">
        <v>4.92</v>
      </c>
      <c r="E12" s="87">
        <v>0.92</v>
      </c>
      <c r="F12" s="87">
        <v>2.5099999999999998</v>
      </c>
      <c r="G12" s="104">
        <v>0.96</v>
      </c>
      <c r="H12" s="87">
        <v>0.11</v>
      </c>
      <c r="I12" s="87">
        <v>1.32</v>
      </c>
      <c r="J12" s="87">
        <v>0.1</v>
      </c>
    </row>
    <row r="13" spans="1:12">
      <c r="A13" s="2" t="s">
        <v>77</v>
      </c>
      <c r="B13" s="86" t="s">
        <v>98</v>
      </c>
      <c r="C13" s="2" t="s">
        <v>36</v>
      </c>
      <c r="D13" s="104">
        <v>0.73</v>
      </c>
      <c r="E13" s="87"/>
      <c r="F13" s="87"/>
      <c r="G13" s="104"/>
      <c r="H13" s="87"/>
      <c r="I13" s="87"/>
      <c r="J13" s="87">
        <v>0.73</v>
      </c>
    </row>
    <row r="14" spans="1:12">
      <c r="A14" s="2" t="s">
        <v>79</v>
      </c>
      <c r="B14" s="86" t="s">
        <v>100</v>
      </c>
      <c r="C14" s="2" t="s">
        <v>37</v>
      </c>
      <c r="D14" s="104">
        <v>0.88</v>
      </c>
      <c r="E14" s="87">
        <v>2.37</v>
      </c>
      <c r="F14" s="87">
        <v>1.02</v>
      </c>
      <c r="G14" s="104">
        <v>3.56</v>
      </c>
      <c r="H14" s="87">
        <v>0.66</v>
      </c>
      <c r="I14" s="87">
        <v>1.27</v>
      </c>
      <c r="J14" s="87"/>
    </row>
    <row r="15" spans="1:12">
      <c r="A15" s="2" t="s">
        <v>81</v>
      </c>
      <c r="B15" s="86" t="s">
        <v>108</v>
      </c>
      <c r="C15" s="2" t="s">
        <v>41</v>
      </c>
      <c r="D15" s="104">
        <v>1.8</v>
      </c>
      <c r="E15" s="87"/>
      <c r="F15" s="87" t="s">
        <v>249</v>
      </c>
      <c r="G15" s="104">
        <v>1.8</v>
      </c>
      <c r="H15" s="87"/>
      <c r="I15" s="87"/>
      <c r="J15" s="87"/>
    </row>
  </sheetData>
  <mergeCells count="8">
    <mergeCell ref="A1:B1"/>
    <mergeCell ref="A2:J2"/>
    <mergeCell ref="A3:J3"/>
    <mergeCell ref="A4:A5"/>
    <mergeCell ref="B4:B5"/>
    <mergeCell ref="C4:C5"/>
    <mergeCell ref="D4:D5"/>
    <mergeCell ref="E4:J4"/>
  </mergeCells>
  <pageMargins left="0.97" right="0.7" top="0.75" bottom="0.3"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U58"/>
  <sheetViews>
    <sheetView zoomScale="80" zoomScaleNormal="80" workbookViewId="0">
      <selection activeCell="M55" sqref="M55"/>
    </sheetView>
  </sheetViews>
  <sheetFormatPr defaultRowHeight="15.75"/>
  <cols>
    <col min="1" max="1" width="7.7109375" style="65" customWidth="1"/>
    <col min="2" max="2" width="79.5703125" style="61" customWidth="1"/>
    <col min="3" max="3" width="8.7109375" style="65" customWidth="1"/>
    <col min="4" max="4" width="11.5703125" style="66" customWidth="1"/>
    <col min="5" max="5" width="7.85546875" style="66" customWidth="1"/>
    <col min="6" max="6" width="12" style="66" customWidth="1"/>
    <col min="7" max="7" width="8" style="66" customWidth="1"/>
    <col min="8" max="8" width="8.140625" style="66" bestFit="1" customWidth="1"/>
    <col min="9" max="9" width="8.7109375" style="66" customWidth="1"/>
    <col min="10" max="10" width="11.85546875" style="66" customWidth="1"/>
    <col min="11" max="11" width="28" style="67" customWidth="1"/>
    <col min="12" max="12" width="33.140625" style="61" customWidth="1"/>
    <col min="13" max="13" width="24.5703125" style="61" customWidth="1"/>
    <col min="14" max="14" width="21.7109375" style="61" hidden="1" customWidth="1"/>
    <col min="15" max="15" width="10.28515625" style="61" hidden="1" customWidth="1"/>
    <col min="16" max="16" width="20" style="61" hidden="1" customWidth="1"/>
    <col min="17" max="17" width="21.140625" style="61" hidden="1" customWidth="1"/>
    <col min="18" max="18" width="18.85546875" style="61" hidden="1" customWidth="1"/>
    <col min="19" max="19" width="11" style="61" hidden="1" customWidth="1"/>
    <col min="20" max="20" width="48.7109375" style="61" hidden="1" customWidth="1"/>
    <col min="21" max="21" width="9.28515625" style="60" customWidth="1"/>
    <col min="22" max="251" width="9.140625" style="61"/>
    <col min="252" max="252" width="7.7109375" style="61" customWidth="1"/>
    <col min="253" max="253" width="79.5703125" style="61" customWidth="1"/>
    <col min="254" max="254" width="8.7109375" style="61" customWidth="1"/>
    <col min="255" max="255" width="11.5703125" style="61" customWidth="1"/>
    <col min="256" max="256" width="7.85546875" style="61" customWidth="1"/>
    <col min="257" max="257" width="12" style="61" customWidth="1"/>
    <col min="258" max="258" width="8" style="61" customWidth="1"/>
    <col min="259" max="259" width="8.140625" style="61" bestFit="1" customWidth="1"/>
    <col min="260" max="260" width="8.7109375" style="61" customWidth="1"/>
    <col min="261" max="261" width="11.85546875" style="61" customWidth="1"/>
    <col min="262" max="262" width="40.140625" style="61" customWidth="1"/>
    <col min="263" max="263" width="7.28515625" style="61" customWidth="1"/>
    <col min="264" max="264" width="24.5703125" style="61" customWidth="1"/>
    <col min="265" max="271" width="0" style="61" hidden="1" customWidth="1"/>
    <col min="272" max="272" width="9.28515625" style="61" customWidth="1"/>
    <col min="273" max="273" width="15.7109375" style="61" customWidth="1"/>
    <col min="274" max="274" width="9.140625" style="61"/>
    <col min="275" max="275" width="9.7109375" style="61" bestFit="1" customWidth="1"/>
    <col min="276" max="507" width="9.140625" style="61"/>
    <col min="508" max="508" width="7.7109375" style="61" customWidth="1"/>
    <col min="509" max="509" width="79.5703125" style="61" customWidth="1"/>
    <col min="510" max="510" width="8.7109375" style="61" customWidth="1"/>
    <col min="511" max="511" width="11.5703125" style="61" customWidth="1"/>
    <col min="512" max="512" width="7.85546875" style="61" customWidth="1"/>
    <col min="513" max="513" width="12" style="61" customWidth="1"/>
    <col min="514" max="514" width="8" style="61" customWidth="1"/>
    <col min="515" max="515" width="8.140625" style="61" bestFit="1" customWidth="1"/>
    <col min="516" max="516" width="8.7109375" style="61" customWidth="1"/>
    <col min="517" max="517" width="11.85546875" style="61" customWidth="1"/>
    <col min="518" max="518" width="40.140625" style="61" customWidth="1"/>
    <col min="519" max="519" width="7.28515625" style="61" customWidth="1"/>
    <col min="520" max="520" width="24.5703125" style="61" customWidth="1"/>
    <col min="521" max="527" width="0" style="61" hidden="1" customWidth="1"/>
    <col min="528" max="528" width="9.28515625" style="61" customWidth="1"/>
    <col min="529" max="529" width="15.7109375" style="61" customWidth="1"/>
    <col min="530" max="530" width="9.140625" style="61"/>
    <col min="531" max="531" width="9.7109375" style="61" bestFit="1" customWidth="1"/>
    <col min="532" max="763" width="9.140625" style="61"/>
    <col min="764" max="764" width="7.7109375" style="61" customWidth="1"/>
    <col min="765" max="765" width="79.5703125" style="61" customWidth="1"/>
    <col min="766" max="766" width="8.7109375" style="61" customWidth="1"/>
    <col min="767" max="767" width="11.5703125" style="61" customWidth="1"/>
    <col min="768" max="768" width="7.85546875" style="61" customWidth="1"/>
    <col min="769" max="769" width="12" style="61" customWidth="1"/>
    <col min="770" max="770" width="8" style="61" customWidth="1"/>
    <col min="771" max="771" width="8.140625" style="61" bestFit="1" customWidth="1"/>
    <col min="772" max="772" width="8.7109375" style="61" customWidth="1"/>
    <col min="773" max="773" width="11.85546875" style="61" customWidth="1"/>
    <col min="774" max="774" width="40.140625" style="61" customWidth="1"/>
    <col min="775" max="775" width="7.28515625" style="61" customWidth="1"/>
    <col min="776" max="776" width="24.5703125" style="61" customWidth="1"/>
    <col min="777" max="783" width="0" style="61" hidden="1" customWidth="1"/>
    <col min="784" max="784" width="9.28515625" style="61" customWidth="1"/>
    <col min="785" max="785" width="15.7109375" style="61" customWidth="1"/>
    <col min="786" max="786" width="9.140625" style="61"/>
    <col min="787" max="787" width="9.7109375" style="61" bestFit="1" customWidth="1"/>
    <col min="788" max="1019" width="9.140625" style="61"/>
    <col min="1020" max="1020" width="7.7109375" style="61" customWidth="1"/>
    <col min="1021" max="1021" width="79.5703125" style="61" customWidth="1"/>
    <col min="1022" max="1022" width="8.7109375" style="61" customWidth="1"/>
    <col min="1023" max="1023" width="11.5703125" style="61" customWidth="1"/>
    <col min="1024" max="1024" width="7.85546875" style="61" customWidth="1"/>
    <col min="1025" max="1025" width="12" style="61" customWidth="1"/>
    <col min="1026" max="1026" width="8" style="61" customWidth="1"/>
    <col min="1027" max="1027" width="8.140625" style="61" bestFit="1" customWidth="1"/>
    <col min="1028" max="1028" width="8.7109375" style="61" customWidth="1"/>
    <col min="1029" max="1029" width="11.85546875" style="61" customWidth="1"/>
    <col min="1030" max="1030" width="40.140625" style="61" customWidth="1"/>
    <col min="1031" max="1031" width="7.28515625" style="61" customWidth="1"/>
    <col min="1032" max="1032" width="24.5703125" style="61" customWidth="1"/>
    <col min="1033" max="1039" width="0" style="61" hidden="1" customWidth="1"/>
    <col min="1040" max="1040" width="9.28515625" style="61" customWidth="1"/>
    <col min="1041" max="1041" width="15.7109375" style="61" customWidth="1"/>
    <col min="1042" max="1042" width="9.140625" style="61"/>
    <col min="1043" max="1043" width="9.7109375" style="61" bestFit="1" customWidth="1"/>
    <col min="1044" max="1275" width="9.140625" style="61"/>
    <col min="1276" max="1276" width="7.7109375" style="61" customWidth="1"/>
    <col min="1277" max="1277" width="79.5703125" style="61" customWidth="1"/>
    <col min="1278" max="1278" width="8.7109375" style="61" customWidth="1"/>
    <col min="1279" max="1279" width="11.5703125" style="61" customWidth="1"/>
    <col min="1280" max="1280" width="7.85546875" style="61" customWidth="1"/>
    <col min="1281" max="1281" width="12" style="61" customWidth="1"/>
    <col min="1282" max="1282" width="8" style="61" customWidth="1"/>
    <col min="1283" max="1283" width="8.140625" style="61" bestFit="1" customWidth="1"/>
    <col min="1284" max="1284" width="8.7109375" style="61" customWidth="1"/>
    <col min="1285" max="1285" width="11.85546875" style="61" customWidth="1"/>
    <col min="1286" max="1286" width="40.140625" style="61" customWidth="1"/>
    <col min="1287" max="1287" width="7.28515625" style="61" customWidth="1"/>
    <col min="1288" max="1288" width="24.5703125" style="61" customWidth="1"/>
    <col min="1289" max="1295" width="0" style="61" hidden="1" customWidth="1"/>
    <col min="1296" max="1296" width="9.28515625" style="61" customWidth="1"/>
    <col min="1297" max="1297" width="15.7109375" style="61" customWidth="1"/>
    <col min="1298" max="1298" width="9.140625" style="61"/>
    <col min="1299" max="1299" width="9.7109375" style="61" bestFit="1" customWidth="1"/>
    <col min="1300" max="1531" width="9.140625" style="61"/>
    <col min="1532" max="1532" width="7.7109375" style="61" customWidth="1"/>
    <col min="1533" max="1533" width="79.5703125" style="61" customWidth="1"/>
    <col min="1534" max="1534" width="8.7109375" style="61" customWidth="1"/>
    <col min="1535" max="1535" width="11.5703125" style="61" customWidth="1"/>
    <col min="1536" max="1536" width="7.85546875" style="61" customWidth="1"/>
    <col min="1537" max="1537" width="12" style="61" customWidth="1"/>
    <col min="1538" max="1538" width="8" style="61" customWidth="1"/>
    <col min="1539" max="1539" width="8.140625" style="61" bestFit="1" customWidth="1"/>
    <col min="1540" max="1540" width="8.7109375" style="61" customWidth="1"/>
    <col min="1541" max="1541" width="11.85546875" style="61" customWidth="1"/>
    <col min="1542" max="1542" width="40.140625" style="61" customWidth="1"/>
    <col min="1543" max="1543" width="7.28515625" style="61" customWidth="1"/>
    <col min="1544" max="1544" width="24.5703125" style="61" customWidth="1"/>
    <col min="1545" max="1551" width="0" style="61" hidden="1" customWidth="1"/>
    <col min="1552" max="1552" width="9.28515625" style="61" customWidth="1"/>
    <col min="1553" max="1553" width="15.7109375" style="61" customWidth="1"/>
    <col min="1554" max="1554" width="9.140625" style="61"/>
    <col min="1555" max="1555" width="9.7109375" style="61" bestFit="1" customWidth="1"/>
    <col min="1556" max="1787" width="9.140625" style="61"/>
    <col min="1788" max="1788" width="7.7109375" style="61" customWidth="1"/>
    <col min="1789" max="1789" width="79.5703125" style="61" customWidth="1"/>
    <col min="1790" max="1790" width="8.7109375" style="61" customWidth="1"/>
    <col min="1791" max="1791" width="11.5703125" style="61" customWidth="1"/>
    <col min="1792" max="1792" width="7.85546875" style="61" customWidth="1"/>
    <col min="1793" max="1793" width="12" style="61" customWidth="1"/>
    <col min="1794" max="1794" width="8" style="61" customWidth="1"/>
    <col min="1795" max="1795" width="8.140625" style="61" bestFit="1" customWidth="1"/>
    <col min="1796" max="1796" width="8.7109375" style="61" customWidth="1"/>
    <col min="1797" max="1797" width="11.85546875" style="61" customWidth="1"/>
    <col min="1798" max="1798" width="40.140625" style="61" customWidth="1"/>
    <col min="1799" max="1799" width="7.28515625" style="61" customWidth="1"/>
    <col min="1800" max="1800" width="24.5703125" style="61" customWidth="1"/>
    <col min="1801" max="1807" width="0" style="61" hidden="1" customWidth="1"/>
    <col min="1808" max="1808" width="9.28515625" style="61" customWidth="1"/>
    <col min="1809" max="1809" width="15.7109375" style="61" customWidth="1"/>
    <col min="1810" max="1810" width="9.140625" style="61"/>
    <col min="1811" max="1811" width="9.7109375" style="61" bestFit="1" customWidth="1"/>
    <col min="1812" max="2043" width="9.140625" style="61"/>
    <col min="2044" max="2044" width="7.7109375" style="61" customWidth="1"/>
    <col min="2045" max="2045" width="79.5703125" style="61" customWidth="1"/>
    <col min="2046" max="2046" width="8.7109375" style="61" customWidth="1"/>
    <col min="2047" max="2047" width="11.5703125" style="61" customWidth="1"/>
    <col min="2048" max="2048" width="7.85546875" style="61" customWidth="1"/>
    <col min="2049" max="2049" width="12" style="61" customWidth="1"/>
    <col min="2050" max="2050" width="8" style="61" customWidth="1"/>
    <col min="2051" max="2051" width="8.140625" style="61" bestFit="1" customWidth="1"/>
    <col min="2052" max="2052" width="8.7109375" style="61" customWidth="1"/>
    <col min="2053" max="2053" width="11.85546875" style="61" customWidth="1"/>
    <col min="2054" max="2054" width="40.140625" style="61" customWidth="1"/>
    <col min="2055" max="2055" width="7.28515625" style="61" customWidth="1"/>
    <col min="2056" max="2056" width="24.5703125" style="61" customWidth="1"/>
    <col min="2057" max="2063" width="0" style="61" hidden="1" customWidth="1"/>
    <col min="2064" max="2064" width="9.28515625" style="61" customWidth="1"/>
    <col min="2065" max="2065" width="15.7109375" style="61" customWidth="1"/>
    <col min="2066" max="2066" width="9.140625" style="61"/>
    <col min="2067" max="2067" width="9.7109375" style="61" bestFit="1" customWidth="1"/>
    <col min="2068" max="2299" width="9.140625" style="61"/>
    <col min="2300" max="2300" width="7.7109375" style="61" customWidth="1"/>
    <col min="2301" max="2301" width="79.5703125" style="61" customWidth="1"/>
    <col min="2302" max="2302" width="8.7109375" style="61" customWidth="1"/>
    <col min="2303" max="2303" width="11.5703125" style="61" customWidth="1"/>
    <col min="2304" max="2304" width="7.85546875" style="61" customWidth="1"/>
    <col min="2305" max="2305" width="12" style="61" customWidth="1"/>
    <col min="2306" max="2306" width="8" style="61" customWidth="1"/>
    <col min="2307" max="2307" width="8.140625" style="61" bestFit="1" customWidth="1"/>
    <col min="2308" max="2308" width="8.7109375" style="61" customWidth="1"/>
    <col min="2309" max="2309" width="11.85546875" style="61" customWidth="1"/>
    <col min="2310" max="2310" width="40.140625" style="61" customWidth="1"/>
    <col min="2311" max="2311" width="7.28515625" style="61" customWidth="1"/>
    <col min="2312" max="2312" width="24.5703125" style="61" customWidth="1"/>
    <col min="2313" max="2319" width="0" style="61" hidden="1" customWidth="1"/>
    <col min="2320" max="2320" width="9.28515625" style="61" customWidth="1"/>
    <col min="2321" max="2321" width="15.7109375" style="61" customWidth="1"/>
    <col min="2322" max="2322" width="9.140625" style="61"/>
    <col min="2323" max="2323" width="9.7109375" style="61" bestFit="1" customWidth="1"/>
    <col min="2324" max="2555" width="9.140625" style="61"/>
    <col min="2556" max="2556" width="7.7109375" style="61" customWidth="1"/>
    <col min="2557" max="2557" width="79.5703125" style="61" customWidth="1"/>
    <col min="2558" max="2558" width="8.7109375" style="61" customWidth="1"/>
    <col min="2559" max="2559" width="11.5703125" style="61" customWidth="1"/>
    <col min="2560" max="2560" width="7.85546875" style="61" customWidth="1"/>
    <col min="2561" max="2561" width="12" style="61" customWidth="1"/>
    <col min="2562" max="2562" width="8" style="61" customWidth="1"/>
    <col min="2563" max="2563" width="8.140625" style="61" bestFit="1" customWidth="1"/>
    <col min="2564" max="2564" width="8.7109375" style="61" customWidth="1"/>
    <col min="2565" max="2565" width="11.85546875" style="61" customWidth="1"/>
    <col min="2566" max="2566" width="40.140625" style="61" customWidth="1"/>
    <col min="2567" max="2567" width="7.28515625" style="61" customWidth="1"/>
    <col min="2568" max="2568" width="24.5703125" style="61" customWidth="1"/>
    <col min="2569" max="2575" width="0" style="61" hidden="1" customWidth="1"/>
    <col min="2576" max="2576" width="9.28515625" style="61" customWidth="1"/>
    <col min="2577" max="2577" width="15.7109375" style="61" customWidth="1"/>
    <col min="2578" max="2578" width="9.140625" style="61"/>
    <col min="2579" max="2579" width="9.7109375" style="61" bestFit="1" customWidth="1"/>
    <col min="2580" max="2811" width="9.140625" style="61"/>
    <col min="2812" max="2812" width="7.7109375" style="61" customWidth="1"/>
    <col min="2813" max="2813" width="79.5703125" style="61" customWidth="1"/>
    <col min="2814" max="2814" width="8.7109375" style="61" customWidth="1"/>
    <col min="2815" max="2815" width="11.5703125" style="61" customWidth="1"/>
    <col min="2816" max="2816" width="7.85546875" style="61" customWidth="1"/>
    <col min="2817" max="2817" width="12" style="61" customWidth="1"/>
    <col min="2818" max="2818" width="8" style="61" customWidth="1"/>
    <col min="2819" max="2819" width="8.140625" style="61" bestFit="1" customWidth="1"/>
    <col min="2820" max="2820" width="8.7109375" style="61" customWidth="1"/>
    <col min="2821" max="2821" width="11.85546875" style="61" customWidth="1"/>
    <col min="2822" max="2822" width="40.140625" style="61" customWidth="1"/>
    <col min="2823" max="2823" width="7.28515625" style="61" customWidth="1"/>
    <col min="2824" max="2824" width="24.5703125" style="61" customWidth="1"/>
    <col min="2825" max="2831" width="0" style="61" hidden="1" customWidth="1"/>
    <col min="2832" max="2832" width="9.28515625" style="61" customWidth="1"/>
    <col min="2833" max="2833" width="15.7109375" style="61" customWidth="1"/>
    <col min="2834" max="2834" width="9.140625" style="61"/>
    <col min="2835" max="2835" width="9.7109375" style="61" bestFit="1" customWidth="1"/>
    <col min="2836" max="3067" width="9.140625" style="61"/>
    <col min="3068" max="3068" width="7.7109375" style="61" customWidth="1"/>
    <col min="3069" max="3069" width="79.5703125" style="61" customWidth="1"/>
    <col min="3070" max="3070" width="8.7109375" style="61" customWidth="1"/>
    <col min="3071" max="3071" width="11.5703125" style="61" customWidth="1"/>
    <col min="3072" max="3072" width="7.85546875" style="61" customWidth="1"/>
    <col min="3073" max="3073" width="12" style="61" customWidth="1"/>
    <col min="3074" max="3074" width="8" style="61" customWidth="1"/>
    <col min="3075" max="3075" width="8.140625" style="61" bestFit="1" customWidth="1"/>
    <col min="3076" max="3076" width="8.7109375" style="61" customWidth="1"/>
    <col min="3077" max="3077" width="11.85546875" style="61" customWidth="1"/>
    <col min="3078" max="3078" width="40.140625" style="61" customWidth="1"/>
    <col min="3079" max="3079" width="7.28515625" style="61" customWidth="1"/>
    <col min="3080" max="3080" width="24.5703125" style="61" customWidth="1"/>
    <col min="3081" max="3087" width="0" style="61" hidden="1" customWidth="1"/>
    <col min="3088" max="3088" width="9.28515625" style="61" customWidth="1"/>
    <col min="3089" max="3089" width="15.7109375" style="61" customWidth="1"/>
    <col min="3090" max="3090" width="9.140625" style="61"/>
    <col min="3091" max="3091" width="9.7109375" style="61" bestFit="1" customWidth="1"/>
    <col min="3092" max="3323" width="9.140625" style="61"/>
    <col min="3324" max="3324" width="7.7109375" style="61" customWidth="1"/>
    <col min="3325" max="3325" width="79.5703125" style="61" customWidth="1"/>
    <col min="3326" max="3326" width="8.7109375" style="61" customWidth="1"/>
    <col min="3327" max="3327" width="11.5703125" style="61" customWidth="1"/>
    <col min="3328" max="3328" width="7.85546875" style="61" customWidth="1"/>
    <col min="3329" max="3329" width="12" style="61" customWidth="1"/>
    <col min="3330" max="3330" width="8" style="61" customWidth="1"/>
    <col min="3331" max="3331" width="8.140625" style="61" bestFit="1" customWidth="1"/>
    <col min="3332" max="3332" width="8.7109375" style="61" customWidth="1"/>
    <col min="3333" max="3333" width="11.85546875" style="61" customWidth="1"/>
    <col min="3334" max="3334" width="40.140625" style="61" customWidth="1"/>
    <col min="3335" max="3335" width="7.28515625" style="61" customWidth="1"/>
    <col min="3336" max="3336" width="24.5703125" style="61" customWidth="1"/>
    <col min="3337" max="3343" width="0" style="61" hidden="1" customWidth="1"/>
    <col min="3344" max="3344" width="9.28515625" style="61" customWidth="1"/>
    <col min="3345" max="3345" width="15.7109375" style="61" customWidth="1"/>
    <col min="3346" max="3346" width="9.140625" style="61"/>
    <col min="3347" max="3347" width="9.7109375" style="61" bestFit="1" customWidth="1"/>
    <col min="3348" max="3579" width="9.140625" style="61"/>
    <col min="3580" max="3580" width="7.7109375" style="61" customWidth="1"/>
    <col min="3581" max="3581" width="79.5703125" style="61" customWidth="1"/>
    <col min="3582" max="3582" width="8.7109375" style="61" customWidth="1"/>
    <col min="3583" max="3583" width="11.5703125" style="61" customWidth="1"/>
    <col min="3584" max="3584" width="7.85546875" style="61" customWidth="1"/>
    <col min="3585" max="3585" width="12" style="61" customWidth="1"/>
    <col min="3586" max="3586" width="8" style="61" customWidth="1"/>
    <col min="3587" max="3587" width="8.140625" style="61" bestFit="1" customWidth="1"/>
    <col min="3588" max="3588" width="8.7109375" style="61" customWidth="1"/>
    <col min="3589" max="3589" width="11.85546875" style="61" customWidth="1"/>
    <col min="3590" max="3590" width="40.140625" style="61" customWidth="1"/>
    <col min="3591" max="3591" width="7.28515625" style="61" customWidth="1"/>
    <col min="3592" max="3592" width="24.5703125" style="61" customWidth="1"/>
    <col min="3593" max="3599" width="0" style="61" hidden="1" customWidth="1"/>
    <col min="3600" max="3600" width="9.28515625" style="61" customWidth="1"/>
    <col min="3601" max="3601" width="15.7109375" style="61" customWidth="1"/>
    <col min="3602" max="3602" width="9.140625" style="61"/>
    <col min="3603" max="3603" width="9.7109375" style="61" bestFit="1" customWidth="1"/>
    <col min="3604" max="3835" width="9.140625" style="61"/>
    <col min="3836" max="3836" width="7.7109375" style="61" customWidth="1"/>
    <col min="3837" max="3837" width="79.5703125" style="61" customWidth="1"/>
    <col min="3838" max="3838" width="8.7109375" style="61" customWidth="1"/>
    <col min="3839" max="3839" width="11.5703125" style="61" customWidth="1"/>
    <col min="3840" max="3840" width="7.85546875" style="61" customWidth="1"/>
    <col min="3841" max="3841" width="12" style="61" customWidth="1"/>
    <col min="3842" max="3842" width="8" style="61" customWidth="1"/>
    <col min="3843" max="3843" width="8.140625" style="61" bestFit="1" customWidth="1"/>
    <col min="3844" max="3844" width="8.7109375" style="61" customWidth="1"/>
    <col min="3845" max="3845" width="11.85546875" style="61" customWidth="1"/>
    <col min="3846" max="3846" width="40.140625" style="61" customWidth="1"/>
    <col min="3847" max="3847" width="7.28515625" style="61" customWidth="1"/>
    <col min="3848" max="3848" width="24.5703125" style="61" customWidth="1"/>
    <col min="3849" max="3855" width="0" style="61" hidden="1" customWidth="1"/>
    <col min="3856" max="3856" width="9.28515625" style="61" customWidth="1"/>
    <col min="3857" max="3857" width="15.7109375" style="61" customWidth="1"/>
    <col min="3858" max="3858" width="9.140625" style="61"/>
    <col min="3859" max="3859" width="9.7109375" style="61" bestFit="1" customWidth="1"/>
    <col min="3860" max="4091" width="9.140625" style="61"/>
    <col min="4092" max="4092" width="7.7109375" style="61" customWidth="1"/>
    <col min="4093" max="4093" width="79.5703125" style="61" customWidth="1"/>
    <col min="4094" max="4094" width="8.7109375" style="61" customWidth="1"/>
    <col min="4095" max="4095" width="11.5703125" style="61" customWidth="1"/>
    <col min="4096" max="4096" width="7.85546875" style="61" customWidth="1"/>
    <col min="4097" max="4097" width="12" style="61" customWidth="1"/>
    <col min="4098" max="4098" width="8" style="61" customWidth="1"/>
    <col min="4099" max="4099" width="8.140625" style="61" bestFit="1" customWidth="1"/>
    <col min="4100" max="4100" width="8.7109375" style="61" customWidth="1"/>
    <col min="4101" max="4101" width="11.85546875" style="61" customWidth="1"/>
    <col min="4102" max="4102" width="40.140625" style="61" customWidth="1"/>
    <col min="4103" max="4103" width="7.28515625" style="61" customWidth="1"/>
    <col min="4104" max="4104" width="24.5703125" style="61" customWidth="1"/>
    <col min="4105" max="4111" width="0" style="61" hidden="1" customWidth="1"/>
    <col min="4112" max="4112" width="9.28515625" style="61" customWidth="1"/>
    <col min="4113" max="4113" width="15.7109375" style="61" customWidth="1"/>
    <col min="4114" max="4114" width="9.140625" style="61"/>
    <col min="4115" max="4115" width="9.7109375" style="61" bestFit="1" customWidth="1"/>
    <col min="4116" max="4347" width="9.140625" style="61"/>
    <col min="4348" max="4348" width="7.7109375" style="61" customWidth="1"/>
    <col min="4349" max="4349" width="79.5703125" style="61" customWidth="1"/>
    <col min="4350" max="4350" width="8.7109375" style="61" customWidth="1"/>
    <col min="4351" max="4351" width="11.5703125" style="61" customWidth="1"/>
    <col min="4352" max="4352" width="7.85546875" style="61" customWidth="1"/>
    <col min="4353" max="4353" width="12" style="61" customWidth="1"/>
    <col min="4354" max="4354" width="8" style="61" customWidth="1"/>
    <col min="4355" max="4355" width="8.140625" style="61" bestFit="1" customWidth="1"/>
    <col min="4356" max="4356" width="8.7109375" style="61" customWidth="1"/>
    <col min="4357" max="4357" width="11.85546875" style="61" customWidth="1"/>
    <col min="4358" max="4358" width="40.140625" style="61" customWidth="1"/>
    <col min="4359" max="4359" width="7.28515625" style="61" customWidth="1"/>
    <col min="4360" max="4360" width="24.5703125" style="61" customWidth="1"/>
    <col min="4361" max="4367" width="0" style="61" hidden="1" customWidth="1"/>
    <col min="4368" max="4368" width="9.28515625" style="61" customWidth="1"/>
    <col min="4369" max="4369" width="15.7109375" style="61" customWidth="1"/>
    <col min="4370" max="4370" width="9.140625" style="61"/>
    <col min="4371" max="4371" width="9.7109375" style="61" bestFit="1" customWidth="1"/>
    <col min="4372" max="4603" width="9.140625" style="61"/>
    <col min="4604" max="4604" width="7.7109375" style="61" customWidth="1"/>
    <col min="4605" max="4605" width="79.5703125" style="61" customWidth="1"/>
    <col min="4606" max="4606" width="8.7109375" style="61" customWidth="1"/>
    <col min="4607" max="4607" width="11.5703125" style="61" customWidth="1"/>
    <col min="4608" max="4608" width="7.85546875" style="61" customWidth="1"/>
    <col min="4609" max="4609" width="12" style="61" customWidth="1"/>
    <col min="4610" max="4610" width="8" style="61" customWidth="1"/>
    <col min="4611" max="4611" width="8.140625" style="61" bestFit="1" customWidth="1"/>
    <col min="4612" max="4612" width="8.7109375" style="61" customWidth="1"/>
    <col min="4613" max="4613" width="11.85546875" style="61" customWidth="1"/>
    <col min="4614" max="4614" width="40.140625" style="61" customWidth="1"/>
    <col min="4615" max="4615" width="7.28515625" style="61" customWidth="1"/>
    <col min="4616" max="4616" width="24.5703125" style="61" customWidth="1"/>
    <col min="4617" max="4623" width="0" style="61" hidden="1" customWidth="1"/>
    <col min="4624" max="4624" width="9.28515625" style="61" customWidth="1"/>
    <col min="4625" max="4625" width="15.7109375" style="61" customWidth="1"/>
    <col min="4626" max="4626" width="9.140625" style="61"/>
    <col min="4627" max="4627" width="9.7109375" style="61" bestFit="1" customWidth="1"/>
    <col min="4628" max="4859" width="9.140625" style="61"/>
    <col min="4860" max="4860" width="7.7109375" style="61" customWidth="1"/>
    <col min="4861" max="4861" width="79.5703125" style="61" customWidth="1"/>
    <col min="4862" max="4862" width="8.7109375" style="61" customWidth="1"/>
    <col min="4863" max="4863" width="11.5703125" style="61" customWidth="1"/>
    <col min="4864" max="4864" width="7.85546875" style="61" customWidth="1"/>
    <col min="4865" max="4865" width="12" style="61" customWidth="1"/>
    <col min="4866" max="4866" width="8" style="61" customWidth="1"/>
    <col min="4867" max="4867" width="8.140625" style="61" bestFit="1" customWidth="1"/>
    <col min="4868" max="4868" width="8.7109375" style="61" customWidth="1"/>
    <col min="4869" max="4869" width="11.85546875" style="61" customWidth="1"/>
    <col min="4870" max="4870" width="40.140625" style="61" customWidth="1"/>
    <col min="4871" max="4871" width="7.28515625" style="61" customWidth="1"/>
    <col min="4872" max="4872" width="24.5703125" style="61" customWidth="1"/>
    <col min="4873" max="4879" width="0" style="61" hidden="1" customWidth="1"/>
    <col min="4880" max="4880" width="9.28515625" style="61" customWidth="1"/>
    <col min="4881" max="4881" width="15.7109375" style="61" customWidth="1"/>
    <col min="4882" max="4882" width="9.140625" style="61"/>
    <col min="4883" max="4883" width="9.7109375" style="61" bestFit="1" customWidth="1"/>
    <col min="4884" max="5115" width="9.140625" style="61"/>
    <col min="5116" max="5116" width="7.7109375" style="61" customWidth="1"/>
    <col min="5117" max="5117" width="79.5703125" style="61" customWidth="1"/>
    <col min="5118" max="5118" width="8.7109375" style="61" customWidth="1"/>
    <col min="5119" max="5119" width="11.5703125" style="61" customWidth="1"/>
    <col min="5120" max="5120" width="7.85546875" style="61" customWidth="1"/>
    <col min="5121" max="5121" width="12" style="61" customWidth="1"/>
    <col min="5122" max="5122" width="8" style="61" customWidth="1"/>
    <col min="5123" max="5123" width="8.140625" style="61" bestFit="1" customWidth="1"/>
    <col min="5124" max="5124" width="8.7109375" style="61" customWidth="1"/>
    <col min="5125" max="5125" width="11.85546875" style="61" customWidth="1"/>
    <col min="5126" max="5126" width="40.140625" style="61" customWidth="1"/>
    <col min="5127" max="5127" width="7.28515625" style="61" customWidth="1"/>
    <col min="5128" max="5128" width="24.5703125" style="61" customWidth="1"/>
    <col min="5129" max="5135" width="0" style="61" hidden="1" customWidth="1"/>
    <col min="5136" max="5136" width="9.28515625" style="61" customWidth="1"/>
    <col min="5137" max="5137" width="15.7109375" style="61" customWidth="1"/>
    <col min="5138" max="5138" width="9.140625" style="61"/>
    <col min="5139" max="5139" width="9.7109375" style="61" bestFit="1" customWidth="1"/>
    <col min="5140" max="5371" width="9.140625" style="61"/>
    <col min="5372" max="5372" width="7.7109375" style="61" customWidth="1"/>
    <col min="5373" max="5373" width="79.5703125" style="61" customWidth="1"/>
    <col min="5374" max="5374" width="8.7109375" style="61" customWidth="1"/>
    <col min="5375" max="5375" width="11.5703125" style="61" customWidth="1"/>
    <col min="5376" max="5376" width="7.85546875" style="61" customWidth="1"/>
    <col min="5377" max="5377" width="12" style="61" customWidth="1"/>
    <col min="5378" max="5378" width="8" style="61" customWidth="1"/>
    <col min="5379" max="5379" width="8.140625" style="61" bestFit="1" customWidth="1"/>
    <col min="5380" max="5380" width="8.7109375" style="61" customWidth="1"/>
    <col min="5381" max="5381" width="11.85546875" style="61" customWidth="1"/>
    <col min="5382" max="5382" width="40.140625" style="61" customWidth="1"/>
    <col min="5383" max="5383" width="7.28515625" style="61" customWidth="1"/>
    <col min="5384" max="5384" width="24.5703125" style="61" customWidth="1"/>
    <col min="5385" max="5391" width="0" style="61" hidden="1" customWidth="1"/>
    <col min="5392" max="5392" width="9.28515625" style="61" customWidth="1"/>
    <col min="5393" max="5393" width="15.7109375" style="61" customWidth="1"/>
    <col min="5394" max="5394" width="9.140625" style="61"/>
    <col min="5395" max="5395" width="9.7109375" style="61" bestFit="1" customWidth="1"/>
    <col min="5396" max="5627" width="9.140625" style="61"/>
    <col min="5628" max="5628" width="7.7109375" style="61" customWidth="1"/>
    <col min="5629" max="5629" width="79.5703125" style="61" customWidth="1"/>
    <col min="5630" max="5630" width="8.7109375" style="61" customWidth="1"/>
    <col min="5631" max="5631" width="11.5703125" style="61" customWidth="1"/>
    <col min="5632" max="5632" width="7.85546875" style="61" customWidth="1"/>
    <col min="5633" max="5633" width="12" style="61" customWidth="1"/>
    <col min="5634" max="5634" width="8" style="61" customWidth="1"/>
    <col min="5635" max="5635" width="8.140625" style="61" bestFit="1" customWidth="1"/>
    <col min="5636" max="5636" width="8.7109375" style="61" customWidth="1"/>
    <col min="5637" max="5637" width="11.85546875" style="61" customWidth="1"/>
    <col min="5638" max="5638" width="40.140625" style="61" customWidth="1"/>
    <col min="5639" max="5639" width="7.28515625" style="61" customWidth="1"/>
    <col min="5640" max="5640" width="24.5703125" style="61" customWidth="1"/>
    <col min="5641" max="5647" width="0" style="61" hidden="1" customWidth="1"/>
    <col min="5648" max="5648" width="9.28515625" style="61" customWidth="1"/>
    <col min="5649" max="5649" width="15.7109375" style="61" customWidth="1"/>
    <col min="5650" max="5650" width="9.140625" style="61"/>
    <col min="5651" max="5651" width="9.7109375" style="61" bestFit="1" customWidth="1"/>
    <col min="5652" max="5883" width="9.140625" style="61"/>
    <col min="5884" max="5884" width="7.7109375" style="61" customWidth="1"/>
    <col min="5885" max="5885" width="79.5703125" style="61" customWidth="1"/>
    <col min="5886" max="5886" width="8.7109375" style="61" customWidth="1"/>
    <col min="5887" max="5887" width="11.5703125" style="61" customWidth="1"/>
    <col min="5888" max="5888" width="7.85546875" style="61" customWidth="1"/>
    <col min="5889" max="5889" width="12" style="61" customWidth="1"/>
    <col min="5890" max="5890" width="8" style="61" customWidth="1"/>
    <col min="5891" max="5891" width="8.140625" style="61" bestFit="1" customWidth="1"/>
    <col min="5892" max="5892" width="8.7109375" style="61" customWidth="1"/>
    <col min="5893" max="5893" width="11.85546875" style="61" customWidth="1"/>
    <col min="5894" max="5894" width="40.140625" style="61" customWidth="1"/>
    <col min="5895" max="5895" width="7.28515625" style="61" customWidth="1"/>
    <col min="5896" max="5896" width="24.5703125" style="61" customWidth="1"/>
    <col min="5897" max="5903" width="0" style="61" hidden="1" customWidth="1"/>
    <col min="5904" max="5904" width="9.28515625" style="61" customWidth="1"/>
    <col min="5905" max="5905" width="15.7109375" style="61" customWidth="1"/>
    <col min="5906" max="5906" width="9.140625" style="61"/>
    <col min="5907" max="5907" width="9.7109375" style="61" bestFit="1" customWidth="1"/>
    <col min="5908" max="6139" width="9.140625" style="61"/>
    <col min="6140" max="6140" width="7.7109375" style="61" customWidth="1"/>
    <col min="6141" max="6141" width="79.5703125" style="61" customWidth="1"/>
    <col min="6142" max="6142" width="8.7109375" style="61" customWidth="1"/>
    <col min="6143" max="6143" width="11.5703125" style="61" customWidth="1"/>
    <col min="6144" max="6144" width="7.85546875" style="61" customWidth="1"/>
    <col min="6145" max="6145" width="12" style="61" customWidth="1"/>
    <col min="6146" max="6146" width="8" style="61" customWidth="1"/>
    <col min="6147" max="6147" width="8.140625" style="61" bestFit="1" customWidth="1"/>
    <col min="6148" max="6148" width="8.7109375" style="61" customWidth="1"/>
    <col min="6149" max="6149" width="11.85546875" style="61" customWidth="1"/>
    <col min="6150" max="6150" width="40.140625" style="61" customWidth="1"/>
    <col min="6151" max="6151" width="7.28515625" style="61" customWidth="1"/>
    <col min="6152" max="6152" width="24.5703125" style="61" customWidth="1"/>
    <col min="6153" max="6159" width="0" style="61" hidden="1" customWidth="1"/>
    <col min="6160" max="6160" width="9.28515625" style="61" customWidth="1"/>
    <col min="6161" max="6161" width="15.7109375" style="61" customWidth="1"/>
    <col min="6162" max="6162" width="9.140625" style="61"/>
    <col min="6163" max="6163" width="9.7109375" style="61" bestFit="1" customWidth="1"/>
    <col min="6164" max="6395" width="9.140625" style="61"/>
    <col min="6396" max="6396" width="7.7109375" style="61" customWidth="1"/>
    <col min="6397" max="6397" width="79.5703125" style="61" customWidth="1"/>
    <col min="6398" max="6398" width="8.7109375" style="61" customWidth="1"/>
    <col min="6399" max="6399" width="11.5703125" style="61" customWidth="1"/>
    <col min="6400" max="6400" width="7.85546875" style="61" customWidth="1"/>
    <col min="6401" max="6401" width="12" style="61" customWidth="1"/>
    <col min="6402" max="6402" width="8" style="61" customWidth="1"/>
    <col min="6403" max="6403" width="8.140625" style="61" bestFit="1" customWidth="1"/>
    <col min="6404" max="6404" width="8.7109375" style="61" customWidth="1"/>
    <col min="6405" max="6405" width="11.85546875" style="61" customWidth="1"/>
    <col min="6406" max="6406" width="40.140625" style="61" customWidth="1"/>
    <col min="6407" max="6407" width="7.28515625" style="61" customWidth="1"/>
    <col min="6408" max="6408" width="24.5703125" style="61" customWidth="1"/>
    <col min="6409" max="6415" width="0" style="61" hidden="1" customWidth="1"/>
    <col min="6416" max="6416" width="9.28515625" style="61" customWidth="1"/>
    <col min="6417" max="6417" width="15.7109375" style="61" customWidth="1"/>
    <col min="6418" max="6418" width="9.140625" style="61"/>
    <col min="6419" max="6419" width="9.7109375" style="61" bestFit="1" customWidth="1"/>
    <col min="6420" max="6651" width="9.140625" style="61"/>
    <col min="6652" max="6652" width="7.7109375" style="61" customWidth="1"/>
    <col min="6653" max="6653" width="79.5703125" style="61" customWidth="1"/>
    <col min="6654" max="6654" width="8.7109375" style="61" customWidth="1"/>
    <col min="6655" max="6655" width="11.5703125" style="61" customWidth="1"/>
    <col min="6656" max="6656" width="7.85546875" style="61" customWidth="1"/>
    <col min="6657" max="6657" width="12" style="61" customWidth="1"/>
    <col min="6658" max="6658" width="8" style="61" customWidth="1"/>
    <col min="6659" max="6659" width="8.140625" style="61" bestFit="1" customWidth="1"/>
    <col min="6660" max="6660" width="8.7109375" style="61" customWidth="1"/>
    <col min="6661" max="6661" width="11.85546875" style="61" customWidth="1"/>
    <col min="6662" max="6662" width="40.140625" style="61" customWidth="1"/>
    <col min="6663" max="6663" width="7.28515625" style="61" customWidth="1"/>
    <col min="6664" max="6664" width="24.5703125" style="61" customWidth="1"/>
    <col min="6665" max="6671" width="0" style="61" hidden="1" customWidth="1"/>
    <col min="6672" max="6672" width="9.28515625" style="61" customWidth="1"/>
    <col min="6673" max="6673" width="15.7109375" style="61" customWidth="1"/>
    <col min="6674" max="6674" width="9.140625" style="61"/>
    <col min="6675" max="6675" width="9.7109375" style="61" bestFit="1" customWidth="1"/>
    <col min="6676" max="6907" width="9.140625" style="61"/>
    <col min="6908" max="6908" width="7.7109375" style="61" customWidth="1"/>
    <col min="6909" max="6909" width="79.5703125" style="61" customWidth="1"/>
    <col min="6910" max="6910" width="8.7109375" style="61" customWidth="1"/>
    <col min="6911" max="6911" width="11.5703125" style="61" customWidth="1"/>
    <col min="6912" max="6912" width="7.85546875" style="61" customWidth="1"/>
    <col min="6913" max="6913" width="12" style="61" customWidth="1"/>
    <col min="6914" max="6914" width="8" style="61" customWidth="1"/>
    <col min="6915" max="6915" width="8.140625" style="61" bestFit="1" customWidth="1"/>
    <col min="6916" max="6916" width="8.7109375" style="61" customWidth="1"/>
    <col min="6917" max="6917" width="11.85546875" style="61" customWidth="1"/>
    <col min="6918" max="6918" width="40.140625" style="61" customWidth="1"/>
    <col min="6919" max="6919" width="7.28515625" style="61" customWidth="1"/>
    <col min="6920" max="6920" width="24.5703125" style="61" customWidth="1"/>
    <col min="6921" max="6927" width="0" style="61" hidden="1" customWidth="1"/>
    <col min="6928" max="6928" width="9.28515625" style="61" customWidth="1"/>
    <col min="6929" max="6929" width="15.7109375" style="61" customWidth="1"/>
    <col min="6930" max="6930" width="9.140625" style="61"/>
    <col min="6931" max="6931" width="9.7109375" style="61" bestFit="1" customWidth="1"/>
    <col min="6932" max="7163" width="9.140625" style="61"/>
    <col min="7164" max="7164" width="7.7109375" style="61" customWidth="1"/>
    <col min="7165" max="7165" width="79.5703125" style="61" customWidth="1"/>
    <col min="7166" max="7166" width="8.7109375" style="61" customWidth="1"/>
    <col min="7167" max="7167" width="11.5703125" style="61" customWidth="1"/>
    <col min="7168" max="7168" width="7.85546875" style="61" customWidth="1"/>
    <col min="7169" max="7169" width="12" style="61" customWidth="1"/>
    <col min="7170" max="7170" width="8" style="61" customWidth="1"/>
    <col min="7171" max="7171" width="8.140625" style="61" bestFit="1" customWidth="1"/>
    <col min="7172" max="7172" width="8.7109375" style="61" customWidth="1"/>
    <col min="7173" max="7173" width="11.85546875" style="61" customWidth="1"/>
    <col min="7174" max="7174" width="40.140625" style="61" customWidth="1"/>
    <col min="7175" max="7175" width="7.28515625" style="61" customWidth="1"/>
    <col min="7176" max="7176" width="24.5703125" style="61" customWidth="1"/>
    <col min="7177" max="7183" width="0" style="61" hidden="1" customWidth="1"/>
    <col min="7184" max="7184" width="9.28515625" style="61" customWidth="1"/>
    <col min="7185" max="7185" width="15.7109375" style="61" customWidth="1"/>
    <col min="7186" max="7186" width="9.140625" style="61"/>
    <col min="7187" max="7187" width="9.7109375" style="61" bestFit="1" customWidth="1"/>
    <col min="7188" max="7419" width="9.140625" style="61"/>
    <col min="7420" max="7420" width="7.7109375" style="61" customWidth="1"/>
    <col min="7421" max="7421" width="79.5703125" style="61" customWidth="1"/>
    <col min="7422" max="7422" width="8.7109375" style="61" customWidth="1"/>
    <col min="7423" max="7423" width="11.5703125" style="61" customWidth="1"/>
    <col min="7424" max="7424" width="7.85546875" style="61" customWidth="1"/>
    <col min="7425" max="7425" width="12" style="61" customWidth="1"/>
    <col min="7426" max="7426" width="8" style="61" customWidth="1"/>
    <col min="7427" max="7427" width="8.140625" style="61" bestFit="1" customWidth="1"/>
    <col min="7428" max="7428" width="8.7109375" style="61" customWidth="1"/>
    <col min="7429" max="7429" width="11.85546875" style="61" customWidth="1"/>
    <col min="7430" max="7430" width="40.140625" style="61" customWidth="1"/>
    <col min="7431" max="7431" width="7.28515625" style="61" customWidth="1"/>
    <col min="7432" max="7432" width="24.5703125" style="61" customWidth="1"/>
    <col min="7433" max="7439" width="0" style="61" hidden="1" customWidth="1"/>
    <col min="7440" max="7440" width="9.28515625" style="61" customWidth="1"/>
    <col min="7441" max="7441" width="15.7109375" style="61" customWidth="1"/>
    <col min="7442" max="7442" width="9.140625" style="61"/>
    <col min="7443" max="7443" width="9.7109375" style="61" bestFit="1" customWidth="1"/>
    <col min="7444" max="7675" width="9.140625" style="61"/>
    <col min="7676" max="7676" width="7.7109375" style="61" customWidth="1"/>
    <col min="7677" max="7677" width="79.5703125" style="61" customWidth="1"/>
    <col min="7678" max="7678" width="8.7109375" style="61" customWidth="1"/>
    <col min="7679" max="7679" width="11.5703125" style="61" customWidth="1"/>
    <col min="7680" max="7680" width="7.85546875" style="61" customWidth="1"/>
    <col min="7681" max="7681" width="12" style="61" customWidth="1"/>
    <col min="7682" max="7682" width="8" style="61" customWidth="1"/>
    <col min="7683" max="7683" width="8.140625" style="61" bestFit="1" customWidth="1"/>
    <col min="7684" max="7684" width="8.7109375" style="61" customWidth="1"/>
    <col min="7685" max="7685" width="11.85546875" style="61" customWidth="1"/>
    <col min="7686" max="7686" width="40.140625" style="61" customWidth="1"/>
    <col min="7687" max="7687" width="7.28515625" style="61" customWidth="1"/>
    <col min="7688" max="7688" width="24.5703125" style="61" customWidth="1"/>
    <col min="7689" max="7695" width="0" style="61" hidden="1" customWidth="1"/>
    <col min="7696" max="7696" width="9.28515625" style="61" customWidth="1"/>
    <col min="7697" max="7697" width="15.7109375" style="61" customWidth="1"/>
    <col min="7698" max="7698" width="9.140625" style="61"/>
    <col min="7699" max="7699" width="9.7109375" style="61" bestFit="1" customWidth="1"/>
    <col min="7700" max="7931" width="9.140625" style="61"/>
    <col min="7932" max="7932" width="7.7109375" style="61" customWidth="1"/>
    <col min="7933" max="7933" width="79.5703125" style="61" customWidth="1"/>
    <col min="7934" max="7934" width="8.7109375" style="61" customWidth="1"/>
    <col min="7935" max="7935" width="11.5703125" style="61" customWidth="1"/>
    <col min="7936" max="7936" width="7.85546875" style="61" customWidth="1"/>
    <col min="7937" max="7937" width="12" style="61" customWidth="1"/>
    <col min="7938" max="7938" width="8" style="61" customWidth="1"/>
    <col min="7939" max="7939" width="8.140625" style="61" bestFit="1" customWidth="1"/>
    <col min="7940" max="7940" width="8.7109375" style="61" customWidth="1"/>
    <col min="7941" max="7941" width="11.85546875" style="61" customWidth="1"/>
    <col min="7942" max="7942" width="40.140625" style="61" customWidth="1"/>
    <col min="7943" max="7943" width="7.28515625" style="61" customWidth="1"/>
    <col min="7944" max="7944" width="24.5703125" style="61" customWidth="1"/>
    <col min="7945" max="7951" width="0" style="61" hidden="1" customWidth="1"/>
    <col min="7952" max="7952" width="9.28515625" style="61" customWidth="1"/>
    <col min="7953" max="7953" width="15.7109375" style="61" customWidth="1"/>
    <col min="7954" max="7954" width="9.140625" style="61"/>
    <col min="7955" max="7955" width="9.7109375" style="61" bestFit="1" customWidth="1"/>
    <col min="7956" max="8187" width="9.140625" style="61"/>
    <col min="8188" max="8188" width="7.7109375" style="61" customWidth="1"/>
    <col min="8189" max="8189" width="79.5703125" style="61" customWidth="1"/>
    <col min="8190" max="8190" width="8.7109375" style="61" customWidth="1"/>
    <col min="8191" max="8191" width="11.5703125" style="61" customWidth="1"/>
    <col min="8192" max="8192" width="7.85546875" style="61" customWidth="1"/>
    <col min="8193" max="8193" width="12" style="61" customWidth="1"/>
    <col min="8194" max="8194" width="8" style="61" customWidth="1"/>
    <col min="8195" max="8195" width="8.140625" style="61" bestFit="1" customWidth="1"/>
    <col min="8196" max="8196" width="8.7109375" style="61" customWidth="1"/>
    <col min="8197" max="8197" width="11.85546875" style="61" customWidth="1"/>
    <col min="8198" max="8198" width="40.140625" style="61" customWidth="1"/>
    <col min="8199" max="8199" width="7.28515625" style="61" customWidth="1"/>
    <col min="8200" max="8200" width="24.5703125" style="61" customWidth="1"/>
    <col min="8201" max="8207" width="0" style="61" hidden="1" customWidth="1"/>
    <col min="8208" max="8208" width="9.28515625" style="61" customWidth="1"/>
    <col min="8209" max="8209" width="15.7109375" style="61" customWidth="1"/>
    <col min="8210" max="8210" width="9.140625" style="61"/>
    <col min="8211" max="8211" width="9.7109375" style="61" bestFit="1" customWidth="1"/>
    <col min="8212" max="8443" width="9.140625" style="61"/>
    <col min="8444" max="8444" width="7.7109375" style="61" customWidth="1"/>
    <col min="8445" max="8445" width="79.5703125" style="61" customWidth="1"/>
    <col min="8446" max="8446" width="8.7109375" style="61" customWidth="1"/>
    <col min="8447" max="8447" width="11.5703125" style="61" customWidth="1"/>
    <col min="8448" max="8448" width="7.85546875" style="61" customWidth="1"/>
    <col min="8449" max="8449" width="12" style="61" customWidth="1"/>
    <col min="8450" max="8450" width="8" style="61" customWidth="1"/>
    <col min="8451" max="8451" width="8.140625" style="61" bestFit="1" customWidth="1"/>
    <col min="8452" max="8452" width="8.7109375" style="61" customWidth="1"/>
    <col min="8453" max="8453" width="11.85546875" style="61" customWidth="1"/>
    <col min="8454" max="8454" width="40.140625" style="61" customWidth="1"/>
    <col min="8455" max="8455" width="7.28515625" style="61" customWidth="1"/>
    <col min="8456" max="8456" width="24.5703125" style="61" customWidth="1"/>
    <col min="8457" max="8463" width="0" style="61" hidden="1" customWidth="1"/>
    <col min="8464" max="8464" width="9.28515625" style="61" customWidth="1"/>
    <col min="8465" max="8465" width="15.7109375" style="61" customWidth="1"/>
    <col min="8466" max="8466" width="9.140625" style="61"/>
    <col min="8467" max="8467" width="9.7109375" style="61" bestFit="1" customWidth="1"/>
    <col min="8468" max="8699" width="9.140625" style="61"/>
    <col min="8700" max="8700" width="7.7109375" style="61" customWidth="1"/>
    <col min="8701" max="8701" width="79.5703125" style="61" customWidth="1"/>
    <col min="8702" max="8702" width="8.7109375" style="61" customWidth="1"/>
    <col min="8703" max="8703" width="11.5703125" style="61" customWidth="1"/>
    <col min="8704" max="8704" width="7.85546875" style="61" customWidth="1"/>
    <col min="8705" max="8705" width="12" style="61" customWidth="1"/>
    <col min="8706" max="8706" width="8" style="61" customWidth="1"/>
    <col min="8707" max="8707" width="8.140625" style="61" bestFit="1" customWidth="1"/>
    <col min="8708" max="8708" width="8.7109375" style="61" customWidth="1"/>
    <col min="8709" max="8709" width="11.85546875" style="61" customWidth="1"/>
    <col min="8710" max="8710" width="40.140625" style="61" customWidth="1"/>
    <col min="8711" max="8711" width="7.28515625" style="61" customWidth="1"/>
    <col min="8712" max="8712" width="24.5703125" style="61" customWidth="1"/>
    <col min="8713" max="8719" width="0" style="61" hidden="1" customWidth="1"/>
    <col min="8720" max="8720" width="9.28515625" style="61" customWidth="1"/>
    <col min="8721" max="8721" width="15.7109375" style="61" customWidth="1"/>
    <col min="8722" max="8722" width="9.140625" style="61"/>
    <col min="8723" max="8723" width="9.7109375" style="61" bestFit="1" customWidth="1"/>
    <col min="8724" max="8955" width="9.140625" style="61"/>
    <col min="8956" max="8956" width="7.7109375" style="61" customWidth="1"/>
    <col min="8957" max="8957" width="79.5703125" style="61" customWidth="1"/>
    <col min="8958" max="8958" width="8.7109375" style="61" customWidth="1"/>
    <col min="8959" max="8959" width="11.5703125" style="61" customWidth="1"/>
    <col min="8960" max="8960" width="7.85546875" style="61" customWidth="1"/>
    <col min="8961" max="8961" width="12" style="61" customWidth="1"/>
    <col min="8962" max="8962" width="8" style="61" customWidth="1"/>
    <col min="8963" max="8963" width="8.140625" style="61" bestFit="1" customWidth="1"/>
    <col min="8964" max="8964" width="8.7109375" style="61" customWidth="1"/>
    <col min="8965" max="8965" width="11.85546875" style="61" customWidth="1"/>
    <col min="8966" max="8966" width="40.140625" style="61" customWidth="1"/>
    <col min="8967" max="8967" width="7.28515625" style="61" customWidth="1"/>
    <col min="8968" max="8968" width="24.5703125" style="61" customWidth="1"/>
    <col min="8969" max="8975" width="0" style="61" hidden="1" customWidth="1"/>
    <col min="8976" max="8976" width="9.28515625" style="61" customWidth="1"/>
    <col min="8977" max="8977" width="15.7109375" style="61" customWidth="1"/>
    <col min="8978" max="8978" width="9.140625" style="61"/>
    <col min="8979" max="8979" width="9.7109375" style="61" bestFit="1" customWidth="1"/>
    <col min="8980" max="9211" width="9.140625" style="61"/>
    <col min="9212" max="9212" width="7.7109375" style="61" customWidth="1"/>
    <col min="9213" max="9213" width="79.5703125" style="61" customWidth="1"/>
    <col min="9214" max="9214" width="8.7109375" style="61" customWidth="1"/>
    <col min="9215" max="9215" width="11.5703125" style="61" customWidth="1"/>
    <col min="9216" max="9216" width="7.85546875" style="61" customWidth="1"/>
    <col min="9217" max="9217" width="12" style="61" customWidth="1"/>
    <col min="9218" max="9218" width="8" style="61" customWidth="1"/>
    <col min="9219" max="9219" width="8.140625" style="61" bestFit="1" customWidth="1"/>
    <col min="9220" max="9220" width="8.7109375" style="61" customWidth="1"/>
    <col min="9221" max="9221" width="11.85546875" style="61" customWidth="1"/>
    <col min="9222" max="9222" width="40.140625" style="61" customWidth="1"/>
    <col min="9223" max="9223" width="7.28515625" style="61" customWidth="1"/>
    <col min="9224" max="9224" width="24.5703125" style="61" customWidth="1"/>
    <col min="9225" max="9231" width="0" style="61" hidden="1" customWidth="1"/>
    <col min="9232" max="9232" width="9.28515625" style="61" customWidth="1"/>
    <col min="9233" max="9233" width="15.7109375" style="61" customWidth="1"/>
    <col min="9234" max="9234" width="9.140625" style="61"/>
    <col min="9235" max="9235" width="9.7109375" style="61" bestFit="1" customWidth="1"/>
    <col min="9236" max="9467" width="9.140625" style="61"/>
    <col min="9468" max="9468" width="7.7109375" style="61" customWidth="1"/>
    <col min="9469" max="9469" width="79.5703125" style="61" customWidth="1"/>
    <col min="9470" max="9470" width="8.7109375" style="61" customWidth="1"/>
    <col min="9471" max="9471" width="11.5703125" style="61" customWidth="1"/>
    <col min="9472" max="9472" width="7.85546875" style="61" customWidth="1"/>
    <col min="9473" max="9473" width="12" style="61" customWidth="1"/>
    <col min="9474" max="9474" width="8" style="61" customWidth="1"/>
    <col min="9475" max="9475" width="8.140625" style="61" bestFit="1" customWidth="1"/>
    <col min="9476" max="9476" width="8.7109375" style="61" customWidth="1"/>
    <col min="9477" max="9477" width="11.85546875" style="61" customWidth="1"/>
    <col min="9478" max="9478" width="40.140625" style="61" customWidth="1"/>
    <col min="9479" max="9479" width="7.28515625" style="61" customWidth="1"/>
    <col min="9480" max="9480" width="24.5703125" style="61" customWidth="1"/>
    <col min="9481" max="9487" width="0" style="61" hidden="1" customWidth="1"/>
    <col min="9488" max="9488" width="9.28515625" style="61" customWidth="1"/>
    <col min="9489" max="9489" width="15.7109375" style="61" customWidth="1"/>
    <col min="9490" max="9490" width="9.140625" style="61"/>
    <col min="9491" max="9491" width="9.7109375" style="61" bestFit="1" customWidth="1"/>
    <col min="9492" max="9723" width="9.140625" style="61"/>
    <col min="9724" max="9724" width="7.7109375" style="61" customWidth="1"/>
    <col min="9725" max="9725" width="79.5703125" style="61" customWidth="1"/>
    <col min="9726" max="9726" width="8.7109375" style="61" customWidth="1"/>
    <col min="9727" max="9727" width="11.5703125" style="61" customWidth="1"/>
    <col min="9728" max="9728" width="7.85546875" style="61" customWidth="1"/>
    <col min="9729" max="9729" width="12" style="61" customWidth="1"/>
    <col min="9730" max="9730" width="8" style="61" customWidth="1"/>
    <col min="9731" max="9731" width="8.140625" style="61" bestFit="1" customWidth="1"/>
    <col min="9732" max="9732" width="8.7109375" style="61" customWidth="1"/>
    <col min="9733" max="9733" width="11.85546875" style="61" customWidth="1"/>
    <col min="9734" max="9734" width="40.140625" style="61" customWidth="1"/>
    <col min="9735" max="9735" width="7.28515625" style="61" customWidth="1"/>
    <col min="9736" max="9736" width="24.5703125" style="61" customWidth="1"/>
    <col min="9737" max="9743" width="0" style="61" hidden="1" customWidth="1"/>
    <col min="9744" max="9744" width="9.28515625" style="61" customWidth="1"/>
    <col min="9745" max="9745" width="15.7109375" style="61" customWidth="1"/>
    <col min="9746" max="9746" width="9.140625" style="61"/>
    <col min="9747" max="9747" width="9.7109375" style="61" bestFit="1" customWidth="1"/>
    <col min="9748" max="9979" width="9.140625" style="61"/>
    <col min="9980" max="9980" width="7.7109375" style="61" customWidth="1"/>
    <col min="9981" max="9981" width="79.5703125" style="61" customWidth="1"/>
    <col min="9982" max="9982" width="8.7109375" style="61" customWidth="1"/>
    <col min="9983" max="9983" width="11.5703125" style="61" customWidth="1"/>
    <col min="9984" max="9984" width="7.85546875" style="61" customWidth="1"/>
    <col min="9985" max="9985" width="12" style="61" customWidth="1"/>
    <col min="9986" max="9986" width="8" style="61" customWidth="1"/>
    <col min="9987" max="9987" width="8.140625" style="61" bestFit="1" customWidth="1"/>
    <col min="9988" max="9988" width="8.7109375" style="61" customWidth="1"/>
    <col min="9989" max="9989" width="11.85546875" style="61" customWidth="1"/>
    <col min="9990" max="9990" width="40.140625" style="61" customWidth="1"/>
    <col min="9991" max="9991" width="7.28515625" style="61" customWidth="1"/>
    <col min="9992" max="9992" width="24.5703125" style="61" customWidth="1"/>
    <col min="9993" max="9999" width="0" style="61" hidden="1" customWidth="1"/>
    <col min="10000" max="10000" width="9.28515625" style="61" customWidth="1"/>
    <col min="10001" max="10001" width="15.7109375" style="61" customWidth="1"/>
    <col min="10002" max="10002" width="9.140625" style="61"/>
    <col min="10003" max="10003" width="9.7109375" style="61" bestFit="1" customWidth="1"/>
    <col min="10004" max="10235" width="9.140625" style="61"/>
    <col min="10236" max="10236" width="7.7109375" style="61" customWidth="1"/>
    <col min="10237" max="10237" width="79.5703125" style="61" customWidth="1"/>
    <col min="10238" max="10238" width="8.7109375" style="61" customWidth="1"/>
    <col min="10239" max="10239" width="11.5703125" style="61" customWidth="1"/>
    <col min="10240" max="10240" width="7.85546875" style="61" customWidth="1"/>
    <col min="10241" max="10241" width="12" style="61" customWidth="1"/>
    <col min="10242" max="10242" width="8" style="61" customWidth="1"/>
    <col min="10243" max="10243" width="8.140625" style="61" bestFit="1" customWidth="1"/>
    <col min="10244" max="10244" width="8.7109375" style="61" customWidth="1"/>
    <col min="10245" max="10245" width="11.85546875" style="61" customWidth="1"/>
    <col min="10246" max="10246" width="40.140625" style="61" customWidth="1"/>
    <col min="10247" max="10247" width="7.28515625" style="61" customWidth="1"/>
    <col min="10248" max="10248" width="24.5703125" style="61" customWidth="1"/>
    <col min="10249" max="10255" width="0" style="61" hidden="1" customWidth="1"/>
    <col min="10256" max="10256" width="9.28515625" style="61" customWidth="1"/>
    <col min="10257" max="10257" width="15.7109375" style="61" customWidth="1"/>
    <col min="10258" max="10258" width="9.140625" style="61"/>
    <col min="10259" max="10259" width="9.7109375" style="61" bestFit="1" customWidth="1"/>
    <col min="10260" max="10491" width="9.140625" style="61"/>
    <col min="10492" max="10492" width="7.7109375" style="61" customWidth="1"/>
    <col min="10493" max="10493" width="79.5703125" style="61" customWidth="1"/>
    <col min="10494" max="10494" width="8.7109375" style="61" customWidth="1"/>
    <col min="10495" max="10495" width="11.5703125" style="61" customWidth="1"/>
    <col min="10496" max="10496" width="7.85546875" style="61" customWidth="1"/>
    <col min="10497" max="10497" width="12" style="61" customWidth="1"/>
    <col min="10498" max="10498" width="8" style="61" customWidth="1"/>
    <col min="10499" max="10499" width="8.140625" style="61" bestFit="1" customWidth="1"/>
    <col min="10500" max="10500" width="8.7109375" style="61" customWidth="1"/>
    <col min="10501" max="10501" width="11.85546875" style="61" customWidth="1"/>
    <col min="10502" max="10502" width="40.140625" style="61" customWidth="1"/>
    <col min="10503" max="10503" width="7.28515625" style="61" customWidth="1"/>
    <col min="10504" max="10504" width="24.5703125" style="61" customWidth="1"/>
    <col min="10505" max="10511" width="0" style="61" hidden="1" customWidth="1"/>
    <col min="10512" max="10512" width="9.28515625" style="61" customWidth="1"/>
    <col min="10513" max="10513" width="15.7109375" style="61" customWidth="1"/>
    <col min="10514" max="10514" width="9.140625" style="61"/>
    <col min="10515" max="10515" width="9.7109375" style="61" bestFit="1" customWidth="1"/>
    <col min="10516" max="10747" width="9.140625" style="61"/>
    <col min="10748" max="10748" width="7.7109375" style="61" customWidth="1"/>
    <col min="10749" max="10749" width="79.5703125" style="61" customWidth="1"/>
    <col min="10750" max="10750" width="8.7109375" style="61" customWidth="1"/>
    <col min="10751" max="10751" width="11.5703125" style="61" customWidth="1"/>
    <col min="10752" max="10752" width="7.85546875" style="61" customWidth="1"/>
    <col min="10753" max="10753" width="12" style="61" customWidth="1"/>
    <col min="10754" max="10754" width="8" style="61" customWidth="1"/>
    <col min="10755" max="10755" width="8.140625" style="61" bestFit="1" customWidth="1"/>
    <col min="10756" max="10756" width="8.7109375" style="61" customWidth="1"/>
    <col min="10757" max="10757" width="11.85546875" style="61" customWidth="1"/>
    <col min="10758" max="10758" width="40.140625" style="61" customWidth="1"/>
    <col min="10759" max="10759" width="7.28515625" style="61" customWidth="1"/>
    <col min="10760" max="10760" width="24.5703125" style="61" customWidth="1"/>
    <col min="10761" max="10767" width="0" style="61" hidden="1" customWidth="1"/>
    <col min="10768" max="10768" width="9.28515625" style="61" customWidth="1"/>
    <col min="10769" max="10769" width="15.7109375" style="61" customWidth="1"/>
    <col min="10770" max="10770" width="9.140625" style="61"/>
    <col min="10771" max="10771" width="9.7109375" style="61" bestFit="1" customWidth="1"/>
    <col min="10772" max="11003" width="9.140625" style="61"/>
    <col min="11004" max="11004" width="7.7109375" style="61" customWidth="1"/>
    <col min="11005" max="11005" width="79.5703125" style="61" customWidth="1"/>
    <col min="11006" max="11006" width="8.7109375" style="61" customWidth="1"/>
    <col min="11007" max="11007" width="11.5703125" style="61" customWidth="1"/>
    <col min="11008" max="11008" width="7.85546875" style="61" customWidth="1"/>
    <col min="11009" max="11009" width="12" style="61" customWidth="1"/>
    <col min="11010" max="11010" width="8" style="61" customWidth="1"/>
    <col min="11011" max="11011" width="8.140625" style="61" bestFit="1" customWidth="1"/>
    <col min="11012" max="11012" width="8.7109375" style="61" customWidth="1"/>
    <col min="11013" max="11013" width="11.85546875" style="61" customWidth="1"/>
    <col min="11014" max="11014" width="40.140625" style="61" customWidth="1"/>
    <col min="11015" max="11015" width="7.28515625" style="61" customWidth="1"/>
    <col min="11016" max="11016" width="24.5703125" style="61" customWidth="1"/>
    <col min="11017" max="11023" width="0" style="61" hidden="1" customWidth="1"/>
    <col min="11024" max="11024" width="9.28515625" style="61" customWidth="1"/>
    <col min="11025" max="11025" width="15.7109375" style="61" customWidth="1"/>
    <col min="11026" max="11026" width="9.140625" style="61"/>
    <col min="11027" max="11027" width="9.7109375" style="61" bestFit="1" customWidth="1"/>
    <col min="11028" max="11259" width="9.140625" style="61"/>
    <col min="11260" max="11260" width="7.7109375" style="61" customWidth="1"/>
    <col min="11261" max="11261" width="79.5703125" style="61" customWidth="1"/>
    <col min="11262" max="11262" width="8.7109375" style="61" customWidth="1"/>
    <col min="11263" max="11263" width="11.5703125" style="61" customWidth="1"/>
    <col min="11264" max="11264" width="7.85546875" style="61" customWidth="1"/>
    <col min="11265" max="11265" width="12" style="61" customWidth="1"/>
    <col min="11266" max="11266" width="8" style="61" customWidth="1"/>
    <col min="11267" max="11267" width="8.140625" style="61" bestFit="1" customWidth="1"/>
    <col min="11268" max="11268" width="8.7109375" style="61" customWidth="1"/>
    <col min="11269" max="11269" width="11.85546875" style="61" customWidth="1"/>
    <col min="11270" max="11270" width="40.140625" style="61" customWidth="1"/>
    <col min="11271" max="11271" width="7.28515625" style="61" customWidth="1"/>
    <col min="11272" max="11272" width="24.5703125" style="61" customWidth="1"/>
    <col min="11273" max="11279" width="0" style="61" hidden="1" customWidth="1"/>
    <col min="11280" max="11280" width="9.28515625" style="61" customWidth="1"/>
    <col min="11281" max="11281" width="15.7109375" style="61" customWidth="1"/>
    <col min="11282" max="11282" width="9.140625" style="61"/>
    <col min="11283" max="11283" width="9.7109375" style="61" bestFit="1" customWidth="1"/>
    <col min="11284" max="11515" width="9.140625" style="61"/>
    <col min="11516" max="11516" width="7.7109375" style="61" customWidth="1"/>
    <col min="11517" max="11517" width="79.5703125" style="61" customWidth="1"/>
    <col min="11518" max="11518" width="8.7109375" style="61" customWidth="1"/>
    <col min="11519" max="11519" width="11.5703125" style="61" customWidth="1"/>
    <col min="11520" max="11520" width="7.85546875" style="61" customWidth="1"/>
    <col min="11521" max="11521" width="12" style="61" customWidth="1"/>
    <col min="11522" max="11522" width="8" style="61" customWidth="1"/>
    <col min="11523" max="11523" width="8.140625" style="61" bestFit="1" customWidth="1"/>
    <col min="11524" max="11524" width="8.7109375" style="61" customWidth="1"/>
    <col min="11525" max="11525" width="11.85546875" style="61" customWidth="1"/>
    <col min="11526" max="11526" width="40.140625" style="61" customWidth="1"/>
    <col min="11527" max="11527" width="7.28515625" style="61" customWidth="1"/>
    <col min="11528" max="11528" width="24.5703125" style="61" customWidth="1"/>
    <col min="11529" max="11535" width="0" style="61" hidden="1" customWidth="1"/>
    <col min="11536" max="11536" width="9.28515625" style="61" customWidth="1"/>
    <col min="11537" max="11537" width="15.7109375" style="61" customWidth="1"/>
    <col min="11538" max="11538" width="9.140625" style="61"/>
    <col min="11539" max="11539" width="9.7109375" style="61" bestFit="1" customWidth="1"/>
    <col min="11540" max="11771" width="9.140625" style="61"/>
    <col min="11772" max="11772" width="7.7109375" style="61" customWidth="1"/>
    <col min="11773" max="11773" width="79.5703125" style="61" customWidth="1"/>
    <col min="11774" max="11774" width="8.7109375" style="61" customWidth="1"/>
    <col min="11775" max="11775" width="11.5703125" style="61" customWidth="1"/>
    <col min="11776" max="11776" width="7.85546875" style="61" customWidth="1"/>
    <col min="11777" max="11777" width="12" style="61" customWidth="1"/>
    <col min="11778" max="11778" width="8" style="61" customWidth="1"/>
    <col min="11779" max="11779" width="8.140625" style="61" bestFit="1" customWidth="1"/>
    <col min="11780" max="11780" width="8.7109375" style="61" customWidth="1"/>
    <col min="11781" max="11781" width="11.85546875" style="61" customWidth="1"/>
    <col min="11782" max="11782" width="40.140625" style="61" customWidth="1"/>
    <col min="11783" max="11783" width="7.28515625" style="61" customWidth="1"/>
    <col min="11784" max="11784" width="24.5703125" style="61" customWidth="1"/>
    <col min="11785" max="11791" width="0" style="61" hidden="1" customWidth="1"/>
    <col min="11792" max="11792" width="9.28515625" style="61" customWidth="1"/>
    <col min="11793" max="11793" width="15.7109375" style="61" customWidth="1"/>
    <col min="11794" max="11794" width="9.140625" style="61"/>
    <col min="11795" max="11795" width="9.7109375" style="61" bestFit="1" customWidth="1"/>
    <col min="11796" max="12027" width="9.140625" style="61"/>
    <col min="12028" max="12028" width="7.7109375" style="61" customWidth="1"/>
    <col min="12029" max="12029" width="79.5703125" style="61" customWidth="1"/>
    <col min="12030" max="12030" width="8.7109375" style="61" customWidth="1"/>
    <col min="12031" max="12031" width="11.5703125" style="61" customWidth="1"/>
    <col min="12032" max="12032" width="7.85546875" style="61" customWidth="1"/>
    <col min="12033" max="12033" width="12" style="61" customWidth="1"/>
    <col min="12034" max="12034" width="8" style="61" customWidth="1"/>
    <col min="12035" max="12035" width="8.140625" style="61" bestFit="1" customWidth="1"/>
    <col min="12036" max="12036" width="8.7109375" style="61" customWidth="1"/>
    <col min="12037" max="12037" width="11.85546875" style="61" customWidth="1"/>
    <col min="12038" max="12038" width="40.140625" style="61" customWidth="1"/>
    <col min="12039" max="12039" width="7.28515625" style="61" customWidth="1"/>
    <col min="12040" max="12040" width="24.5703125" style="61" customWidth="1"/>
    <col min="12041" max="12047" width="0" style="61" hidden="1" customWidth="1"/>
    <col min="12048" max="12048" width="9.28515625" style="61" customWidth="1"/>
    <col min="12049" max="12049" width="15.7109375" style="61" customWidth="1"/>
    <col min="12050" max="12050" width="9.140625" style="61"/>
    <col min="12051" max="12051" width="9.7109375" style="61" bestFit="1" customWidth="1"/>
    <col min="12052" max="12283" width="9.140625" style="61"/>
    <col min="12284" max="12284" width="7.7109375" style="61" customWidth="1"/>
    <col min="12285" max="12285" width="79.5703125" style="61" customWidth="1"/>
    <col min="12286" max="12286" width="8.7109375" style="61" customWidth="1"/>
    <col min="12287" max="12287" width="11.5703125" style="61" customWidth="1"/>
    <col min="12288" max="12288" width="7.85546875" style="61" customWidth="1"/>
    <col min="12289" max="12289" width="12" style="61" customWidth="1"/>
    <col min="12290" max="12290" width="8" style="61" customWidth="1"/>
    <col min="12291" max="12291" width="8.140625" style="61" bestFit="1" customWidth="1"/>
    <col min="12292" max="12292" width="8.7109375" style="61" customWidth="1"/>
    <col min="12293" max="12293" width="11.85546875" style="61" customWidth="1"/>
    <col min="12294" max="12294" width="40.140625" style="61" customWidth="1"/>
    <col min="12295" max="12295" width="7.28515625" style="61" customWidth="1"/>
    <col min="12296" max="12296" width="24.5703125" style="61" customWidth="1"/>
    <col min="12297" max="12303" width="0" style="61" hidden="1" customWidth="1"/>
    <col min="12304" max="12304" width="9.28515625" style="61" customWidth="1"/>
    <col min="12305" max="12305" width="15.7109375" style="61" customWidth="1"/>
    <col min="12306" max="12306" width="9.140625" style="61"/>
    <col min="12307" max="12307" width="9.7109375" style="61" bestFit="1" customWidth="1"/>
    <col min="12308" max="12539" width="9.140625" style="61"/>
    <col min="12540" max="12540" width="7.7109375" style="61" customWidth="1"/>
    <col min="12541" max="12541" width="79.5703125" style="61" customWidth="1"/>
    <col min="12542" max="12542" width="8.7109375" style="61" customWidth="1"/>
    <col min="12543" max="12543" width="11.5703125" style="61" customWidth="1"/>
    <col min="12544" max="12544" width="7.85546875" style="61" customWidth="1"/>
    <col min="12545" max="12545" width="12" style="61" customWidth="1"/>
    <col min="12546" max="12546" width="8" style="61" customWidth="1"/>
    <col min="12547" max="12547" width="8.140625" style="61" bestFit="1" customWidth="1"/>
    <col min="12548" max="12548" width="8.7109375" style="61" customWidth="1"/>
    <col min="12549" max="12549" width="11.85546875" style="61" customWidth="1"/>
    <col min="12550" max="12550" width="40.140625" style="61" customWidth="1"/>
    <col min="12551" max="12551" width="7.28515625" style="61" customWidth="1"/>
    <col min="12552" max="12552" width="24.5703125" style="61" customWidth="1"/>
    <col min="12553" max="12559" width="0" style="61" hidden="1" customWidth="1"/>
    <col min="12560" max="12560" width="9.28515625" style="61" customWidth="1"/>
    <col min="12561" max="12561" width="15.7109375" style="61" customWidth="1"/>
    <col min="12562" max="12562" width="9.140625" style="61"/>
    <col min="12563" max="12563" width="9.7109375" style="61" bestFit="1" customWidth="1"/>
    <col min="12564" max="12795" width="9.140625" style="61"/>
    <col min="12796" max="12796" width="7.7109375" style="61" customWidth="1"/>
    <col min="12797" max="12797" width="79.5703125" style="61" customWidth="1"/>
    <col min="12798" max="12798" width="8.7109375" style="61" customWidth="1"/>
    <col min="12799" max="12799" width="11.5703125" style="61" customWidth="1"/>
    <col min="12800" max="12800" width="7.85546875" style="61" customWidth="1"/>
    <col min="12801" max="12801" width="12" style="61" customWidth="1"/>
    <col min="12802" max="12802" width="8" style="61" customWidth="1"/>
    <col min="12803" max="12803" width="8.140625" style="61" bestFit="1" customWidth="1"/>
    <col min="12804" max="12804" width="8.7109375" style="61" customWidth="1"/>
    <col min="12805" max="12805" width="11.85546875" style="61" customWidth="1"/>
    <col min="12806" max="12806" width="40.140625" style="61" customWidth="1"/>
    <col min="12807" max="12807" width="7.28515625" style="61" customWidth="1"/>
    <col min="12808" max="12808" width="24.5703125" style="61" customWidth="1"/>
    <col min="12809" max="12815" width="0" style="61" hidden="1" customWidth="1"/>
    <col min="12816" max="12816" width="9.28515625" style="61" customWidth="1"/>
    <col min="12817" max="12817" width="15.7109375" style="61" customWidth="1"/>
    <col min="12818" max="12818" width="9.140625" style="61"/>
    <col min="12819" max="12819" width="9.7109375" style="61" bestFit="1" customWidth="1"/>
    <col min="12820" max="13051" width="9.140625" style="61"/>
    <col min="13052" max="13052" width="7.7109375" style="61" customWidth="1"/>
    <col min="13053" max="13053" width="79.5703125" style="61" customWidth="1"/>
    <col min="13054" max="13054" width="8.7109375" style="61" customWidth="1"/>
    <col min="13055" max="13055" width="11.5703125" style="61" customWidth="1"/>
    <col min="13056" max="13056" width="7.85546875" style="61" customWidth="1"/>
    <col min="13057" max="13057" width="12" style="61" customWidth="1"/>
    <col min="13058" max="13058" width="8" style="61" customWidth="1"/>
    <col min="13059" max="13059" width="8.140625" style="61" bestFit="1" customWidth="1"/>
    <col min="13060" max="13060" width="8.7109375" style="61" customWidth="1"/>
    <col min="13061" max="13061" width="11.85546875" style="61" customWidth="1"/>
    <col min="13062" max="13062" width="40.140625" style="61" customWidth="1"/>
    <col min="13063" max="13063" width="7.28515625" style="61" customWidth="1"/>
    <col min="13064" max="13064" width="24.5703125" style="61" customWidth="1"/>
    <col min="13065" max="13071" width="0" style="61" hidden="1" customWidth="1"/>
    <col min="13072" max="13072" width="9.28515625" style="61" customWidth="1"/>
    <col min="13073" max="13073" width="15.7109375" style="61" customWidth="1"/>
    <col min="13074" max="13074" width="9.140625" style="61"/>
    <col min="13075" max="13075" width="9.7109375" style="61" bestFit="1" customWidth="1"/>
    <col min="13076" max="13307" width="9.140625" style="61"/>
    <col min="13308" max="13308" width="7.7109375" style="61" customWidth="1"/>
    <col min="13309" max="13309" width="79.5703125" style="61" customWidth="1"/>
    <col min="13310" max="13310" width="8.7109375" style="61" customWidth="1"/>
    <col min="13311" max="13311" width="11.5703125" style="61" customWidth="1"/>
    <col min="13312" max="13312" width="7.85546875" style="61" customWidth="1"/>
    <col min="13313" max="13313" width="12" style="61" customWidth="1"/>
    <col min="13314" max="13314" width="8" style="61" customWidth="1"/>
    <col min="13315" max="13315" width="8.140625" style="61" bestFit="1" customWidth="1"/>
    <col min="13316" max="13316" width="8.7109375" style="61" customWidth="1"/>
    <col min="13317" max="13317" width="11.85546875" style="61" customWidth="1"/>
    <col min="13318" max="13318" width="40.140625" style="61" customWidth="1"/>
    <col min="13319" max="13319" width="7.28515625" style="61" customWidth="1"/>
    <col min="13320" max="13320" width="24.5703125" style="61" customWidth="1"/>
    <col min="13321" max="13327" width="0" style="61" hidden="1" customWidth="1"/>
    <col min="13328" max="13328" width="9.28515625" style="61" customWidth="1"/>
    <col min="13329" max="13329" width="15.7109375" style="61" customWidth="1"/>
    <col min="13330" max="13330" width="9.140625" style="61"/>
    <col min="13331" max="13331" width="9.7109375" style="61" bestFit="1" customWidth="1"/>
    <col min="13332" max="13563" width="9.140625" style="61"/>
    <col min="13564" max="13564" width="7.7109375" style="61" customWidth="1"/>
    <col min="13565" max="13565" width="79.5703125" style="61" customWidth="1"/>
    <col min="13566" max="13566" width="8.7109375" style="61" customWidth="1"/>
    <col min="13567" max="13567" width="11.5703125" style="61" customWidth="1"/>
    <col min="13568" max="13568" width="7.85546875" style="61" customWidth="1"/>
    <col min="13569" max="13569" width="12" style="61" customWidth="1"/>
    <col min="13570" max="13570" width="8" style="61" customWidth="1"/>
    <col min="13571" max="13571" width="8.140625" style="61" bestFit="1" customWidth="1"/>
    <col min="13572" max="13572" width="8.7109375" style="61" customWidth="1"/>
    <col min="13573" max="13573" width="11.85546875" style="61" customWidth="1"/>
    <col min="13574" max="13574" width="40.140625" style="61" customWidth="1"/>
    <col min="13575" max="13575" width="7.28515625" style="61" customWidth="1"/>
    <col min="13576" max="13576" width="24.5703125" style="61" customWidth="1"/>
    <col min="13577" max="13583" width="0" style="61" hidden="1" customWidth="1"/>
    <col min="13584" max="13584" width="9.28515625" style="61" customWidth="1"/>
    <col min="13585" max="13585" width="15.7109375" style="61" customWidth="1"/>
    <col min="13586" max="13586" width="9.140625" style="61"/>
    <col min="13587" max="13587" width="9.7109375" style="61" bestFit="1" customWidth="1"/>
    <col min="13588" max="13819" width="9.140625" style="61"/>
    <col min="13820" max="13820" width="7.7109375" style="61" customWidth="1"/>
    <col min="13821" max="13821" width="79.5703125" style="61" customWidth="1"/>
    <col min="13822" max="13822" width="8.7109375" style="61" customWidth="1"/>
    <col min="13823" max="13823" width="11.5703125" style="61" customWidth="1"/>
    <col min="13824" max="13824" width="7.85546875" style="61" customWidth="1"/>
    <col min="13825" max="13825" width="12" style="61" customWidth="1"/>
    <col min="13826" max="13826" width="8" style="61" customWidth="1"/>
    <col min="13827" max="13827" width="8.140625" style="61" bestFit="1" customWidth="1"/>
    <col min="13828" max="13828" width="8.7109375" style="61" customWidth="1"/>
    <col min="13829" max="13829" width="11.85546875" style="61" customWidth="1"/>
    <col min="13830" max="13830" width="40.140625" style="61" customWidth="1"/>
    <col min="13831" max="13831" width="7.28515625" style="61" customWidth="1"/>
    <col min="13832" max="13832" width="24.5703125" style="61" customWidth="1"/>
    <col min="13833" max="13839" width="0" style="61" hidden="1" customWidth="1"/>
    <col min="13840" max="13840" width="9.28515625" style="61" customWidth="1"/>
    <col min="13841" max="13841" width="15.7109375" style="61" customWidth="1"/>
    <col min="13842" max="13842" width="9.140625" style="61"/>
    <col min="13843" max="13843" width="9.7109375" style="61" bestFit="1" customWidth="1"/>
    <col min="13844" max="14075" width="9.140625" style="61"/>
    <col min="14076" max="14076" width="7.7109375" style="61" customWidth="1"/>
    <col min="14077" max="14077" width="79.5703125" style="61" customWidth="1"/>
    <col min="14078" max="14078" width="8.7109375" style="61" customWidth="1"/>
    <col min="14079" max="14079" width="11.5703125" style="61" customWidth="1"/>
    <col min="14080" max="14080" width="7.85546875" style="61" customWidth="1"/>
    <col min="14081" max="14081" width="12" style="61" customWidth="1"/>
    <col min="14082" max="14082" width="8" style="61" customWidth="1"/>
    <col min="14083" max="14083" width="8.140625" style="61" bestFit="1" customWidth="1"/>
    <col min="14084" max="14084" width="8.7109375" style="61" customWidth="1"/>
    <col min="14085" max="14085" width="11.85546875" style="61" customWidth="1"/>
    <col min="14086" max="14086" width="40.140625" style="61" customWidth="1"/>
    <col min="14087" max="14087" width="7.28515625" style="61" customWidth="1"/>
    <col min="14088" max="14088" width="24.5703125" style="61" customWidth="1"/>
    <col min="14089" max="14095" width="0" style="61" hidden="1" customWidth="1"/>
    <col min="14096" max="14096" width="9.28515625" style="61" customWidth="1"/>
    <col min="14097" max="14097" width="15.7109375" style="61" customWidth="1"/>
    <col min="14098" max="14098" width="9.140625" style="61"/>
    <col min="14099" max="14099" width="9.7109375" style="61" bestFit="1" customWidth="1"/>
    <col min="14100" max="14331" width="9.140625" style="61"/>
    <col min="14332" max="14332" width="7.7109375" style="61" customWidth="1"/>
    <col min="14333" max="14333" width="79.5703125" style="61" customWidth="1"/>
    <col min="14334" max="14334" width="8.7109375" style="61" customWidth="1"/>
    <col min="14335" max="14335" width="11.5703125" style="61" customWidth="1"/>
    <col min="14336" max="14336" width="7.85546875" style="61" customWidth="1"/>
    <col min="14337" max="14337" width="12" style="61" customWidth="1"/>
    <col min="14338" max="14338" width="8" style="61" customWidth="1"/>
    <col min="14339" max="14339" width="8.140625" style="61" bestFit="1" customWidth="1"/>
    <col min="14340" max="14340" width="8.7109375" style="61" customWidth="1"/>
    <col min="14341" max="14341" width="11.85546875" style="61" customWidth="1"/>
    <col min="14342" max="14342" width="40.140625" style="61" customWidth="1"/>
    <col min="14343" max="14343" width="7.28515625" style="61" customWidth="1"/>
    <col min="14344" max="14344" width="24.5703125" style="61" customWidth="1"/>
    <col min="14345" max="14351" width="0" style="61" hidden="1" customWidth="1"/>
    <col min="14352" max="14352" width="9.28515625" style="61" customWidth="1"/>
    <col min="14353" max="14353" width="15.7109375" style="61" customWidth="1"/>
    <col min="14354" max="14354" width="9.140625" style="61"/>
    <col min="14355" max="14355" width="9.7109375" style="61" bestFit="1" customWidth="1"/>
    <col min="14356" max="14587" width="9.140625" style="61"/>
    <col min="14588" max="14588" width="7.7109375" style="61" customWidth="1"/>
    <col min="14589" max="14589" width="79.5703125" style="61" customWidth="1"/>
    <col min="14590" max="14590" width="8.7109375" style="61" customWidth="1"/>
    <col min="14591" max="14591" width="11.5703125" style="61" customWidth="1"/>
    <col min="14592" max="14592" width="7.85546875" style="61" customWidth="1"/>
    <col min="14593" max="14593" width="12" style="61" customWidth="1"/>
    <col min="14594" max="14594" width="8" style="61" customWidth="1"/>
    <col min="14595" max="14595" width="8.140625" style="61" bestFit="1" customWidth="1"/>
    <col min="14596" max="14596" width="8.7109375" style="61" customWidth="1"/>
    <col min="14597" max="14597" width="11.85546875" style="61" customWidth="1"/>
    <col min="14598" max="14598" width="40.140625" style="61" customWidth="1"/>
    <col min="14599" max="14599" width="7.28515625" style="61" customWidth="1"/>
    <col min="14600" max="14600" width="24.5703125" style="61" customWidth="1"/>
    <col min="14601" max="14607" width="0" style="61" hidden="1" customWidth="1"/>
    <col min="14608" max="14608" width="9.28515625" style="61" customWidth="1"/>
    <col min="14609" max="14609" width="15.7109375" style="61" customWidth="1"/>
    <col min="14610" max="14610" width="9.140625" style="61"/>
    <col min="14611" max="14611" width="9.7109375" style="61" bestFit="1" customWidth="1"/>
    <col min="14612" max="14843" width="9.140625" style="61"/>
    <col min="14844" max="14844" width="7.7109375" style="61" customWidth="1"/>
    <col min="14845" max="14845" width="79.5703125" style="61" customWidth="1"/>
    <col min="14846" max="14846" width="8.7109375" style="61" customWidth="1"/>
    <col min="14847" max="14847" width="11.5703125" style="61" customWidth="1"/>
    <col min="14848" max="14848" width="7.85546875" style="61" customWidth="1"/>
    <col min="14849" max="14849" width="12" style="61" customWidth="1"/>
    <col min="14850" max="14850" width="8" style="61" customWidth="1"/>
    <col min="14851" max="14851" width="8.140625" style="61" bestFit="1" customWidth="1"/>
    <col min="14852" max="14852" width="8.7109375" style="61" customWidth="1"/>
    <col min="14853" max="14853" width="11.85546875" style="61" customWidth="1"/>
    <col min="14854" max="14854" width="40.140625" style="61" customWidth="1"/>
    <col min="14855" max="14855" width="7.28515625" style="61" customWidth="1"/>
    <col min="14856" max="14856" width="24.5703125" style="61" customWidth="1"/>
    <col min="14857" max="14863" width="0" style="61" hidden="1" customWidth="1"/>
    <col min="14864" max="14864" width="9.28515625" style="61" customWidth="1"/>
    <col min="14865" max="14865" width="15.7109375" style="61" customWidth="1"/>
    <col min="14866" max="14866" width="9.140625" style="61"/>
    <col min="14867" max="14867" width="9.7109375" style="61" bestFit="1" customWidth="1"/>
    <col min="14868" max="15099" width="9.140625" style="61"/>
    <col min="15100" max="15100" width="7.7109375" style="61" customWidth="1"/>
    <col min="15101" max="15101" width="79.5703125" style="61" customWidth="1"/>
    <col min="15102" max="15102" width="8.7109375" style="61" customWidth="1"/>
    <col min="15103" max="15103" width="11.5703125" style="61" customWidth="1"/>
    <col min="15104" max="15104" width="7.85546875" style="61" customWidth="1"/>
    <col min="15105" max="15105" width="12" style="61" customWidth="1"/>
    <col min="15106" max="15106" width="8" style="61" customWidth="1"/>
    <col min="15107" max="15107" width="8.140625" style="61" bestFit="1" customWidth="1"/>
    <col min="15108" max="15108" width="8.7109375" style="61" customWidth="1"/>
    <col min="15109" max="15109" width="11.85546875" style="61" customWidth="1"/>
    <col min="15110" max="15110" width="40.140625" style="61" customWidth="1"/>
    <col min="15111" max="15111" width="7.28515625" style="61" customWidth="1"/>
    <col min="15112" max="15112" width="24.5703125" style="61" customWidth="1"/>
    <col min="15113" max="15119" width="0" style="61" hidden="1" customWidth="1"/>
    <col min="15120" max="15120" width="9.28515625" style="61" customWidth="1"/>
    <col min="15121" max="15121" width="15.7109375" style="61" customWidth="1"/>
    <col min="15122" max="15122" width="9.140625" style="61"/>
    <col min="15123" max="15123" width="9.7109375" style="61" bestFit="1" customWidth="1"/>
    <col min="15124" max="15355" width="9.140625" style="61"/>
    <col min="15356" max="15356" width="7.7109375" style="61" customWidth="1"/>
    <col min="15357" max="15357" width="79.5703125" style="61" customWidth="1"/>
    <col min="15358" max="15358" width="8.7109375" style="61" customWidth="1"/>
    <col min="15359" max="15359" width="11.5703125" style="61" customWidth="1"/>
    <col min="15360" max="15360" width="7.85546875" style="61" customWidth="1"/>
    <col min="15361" max="15361" width="12" style="61" customWidth="1"/>
    <col min="15362" max="15362" width="8" style="61" customWidth="1"/>
    <col min="15363" max="15363" width="8.140625" style="61" bestFit="1" customWidth="1"/>
    <col min="15364" max="15364" width="8.7109375" style="61" customWidth="1"/>
    <col min="15365" max="15365" width="11.85546875" style="61" customWidth="1"/>
    <col min="15366" max="15366" width="40.140625" style="61" customWidth="1"/>
    <col min="15367" max="15367" width="7.28515625" style="61" customWidth="1"/>
    <col min="15368" max="15368" width="24.5703125" style="61" customWidth="1"/>
    <col min="15369" max="15375" width="0" style="61" hidden="1" customWidth="1"/>
    <col min="15376" max="15376" width="9.28515625" style="61" customWidth="1"/>
    <col min="15377" max="15377" width="15.7109375" style="61" customWidth="1"/>
    <col min="15378" max="15378" width="9.140625" style="61"/>
    <col min="15379" max="15379" width="9.7109375" style="61" bestFit="1" customWidth="1"/>
    <col min="15380" max="15611" width="9.140625" style="61"/>
    <col min="15612" max="15612" width="7.7109375" style="61" customWidth="1"/>
    <col min="15613" max="15613" width="79.5703125" style="61" customWidth="1"/>
    <col min="15614" max="15614" width="8.7109375" style="61" customWidth="1"/>
    <col min="15615" max="15615" width="11.5703125" style="61" customWidth="1"/>
    <col min="15616" max="15616" width="7.85546875" style="61" customWidth="1"/>
    <col min="15617" max="15617" width="12" style="61" customWidth="1"/>
    <col min="15618" max="15618" width="8" style="61" customWidth="1"/>
    <col min="15619" max="15619" width="8.140625" style="61" bestFit="1" customWidth="1"/>
    <col min="15620" max="15620" width="8.7109375" style="61" customWidth="1"/>
    <col min="15621" max="15621" width="11.85546875" style="61" customWidth="1"/>
    <col min="15622" max="15622" width="40.140625" style="61" customWidth="1"/>
    <col min="15623" max="15623" width="7.28515625" style="61" customWidth="1"/>
    <col min="15624" max="15624" width="24.5703125" style="61" customWidth="1"/>
    <col min="15625" max="15631" width="0" style="61" hidden="1" customWidth="1"/>
    <col min="15632" max="15632" width="9.28515625" style="61" customWidth="1"/>
    <col min="15633" max="15633" width="15.7109375" style="61" customWidth="1"/>
    <col min="15634" max="15634" width="9.140625" style="61"/>
    <col min="15635" max="15635" width="9.7109375" style="61" bestFit="1" customWidth="1"/>
    <col min="15636" max="15867" width="9.140625" style="61"/>
    <col min="15868" max="15868" width="7.7109375" style="61" customWidth="1"/>
    <col min="15869" max="15869" width="79.5703125" style="61" customWidth="1"/>
    <col min="15870" max="15870" width="8.7109375" style="61" customWidth="1"/>
    <col min="15871" max="15871" width="11.5703125" style="61" customWidth="1"/>
    <col min="15872" max="15872" width="7.85546875" style="61" customWidth="1"/>
    <col min="15873" max="15873" width="12" style="61" customWidth="1"/>
    <col min="15874" max="15874" width="8" style="61" customWidth="1"/>
    <col min="15875" max="15875" width="8.140625" style="61" bestFit="1" customWidth="1"/>
    <col min="15876" max="15876" width="8.7109375" style="61" customWidth="1"/>
    <col min="15877" max="15877" width="11.85546875" style="61" customWidth="1"/>
    <col min="15878" max="15878" width="40.140625" style="61" customWidth="1"/>
    <col min="15879" max="15879" width="7.28515625" style="61" customWidth="1"/>
    <col min="15880" max="15880" width="24.5703125" style="61" customWidth="1"/>
    <col min="15881" max="15887" width="0" style="61" hidden="1" customWidth="1"/>
    <col min="15888" max="15888" width="9.28515625" style="61" customWidth="1"/>
    <col min="15889" max="15889" width="15.7109375" style="61" customWidth="1"/>
    <col min="15890" max="15890" width="9.140625" style="61"/>
    <col min="15891" max="15891" width="9.7109375" style="61" bestFit="1" customWidth="1"/>
    <col min="15892" max="16123" width="9.140625" style="61"/>
    <col min="16124" max="16124" width="7.7109375" style="61" customWidth="1"/>
    <col min="16125" max="16125" width="79.5703125" style="61" customWidth="1"/>
    <col min="16126" max="16126" width="8.7109375" style="61" customWidth="1"/>
    <col min="16127" max="16127" width="11.5703125" style="61" customWidth="1"/>
    <col min="16128" max="16128" width="7.85546875" style="61" customWidth="1"/>
    <col min="16129" max="16129" width="12" style="61" customWidth="1"/>
    <col min="16130" max="16130" width="8" style="61" customWidth="1"/>
    <col min="16131" max="16131" width="8.140625" style="61" bestFit="1" customWidth="1"/>
    <col min="16132" max="16132" width="8.7109375" style="61" customWidth="1"/>
    <col min="16133" max="16133" width="11.85546875" style="61" customWidth="1"/>
    <col min="16134" max="16134" width="40.140625" style="61" customWidth="1"/>
    <col min="16135" max="16135" width="7.28515625" style="61" customWidth="1"/>
    <col min="16136" max="16136" width="24.5703125" style="61" customWidth="1"/>
    <col min="16137" max="16143" width="0" style="61" hidden="1" customWidth="1"/>
    <col min="16144" max="16144" width="9.28515625" style="61" customWidth="1"/>
    <col min="16145" max="16145" width="15.7109375" style="61" customWidth="1"/>
    <col min="16146" max="16146" width="9.140625" style="61"/>
    <col min="16147" max="16147" width="9.7109375" style="61" bestFit="1" customWidth="1"/>
    <col min="16148" max="16384" width="9.140625" style="61"/>
  </cols>
  <sheetData>
    <row r="1" spans="1:20" ht="18.75">
      <c r="A1" s="230" t="s">
        <v>131</v>
      </c>
      <c r="B1" s="230"/>
      <c r="C1" s="68"/>
      <c r="D1" s="72"/>
      <c r="E1" s="72"/>
      <c r="F1" s="72"/>
      <c r="G1" s="72"/>
      <c r="H1" s="73"/>
      <c r="I1" s="72"/>
      <c r="J1" s="73"/>
      <c r="K1" s="74"/>
      <c r="L1" s="75"/>
      <c r="M1" s="76"/>
      <c r="N1" s="77"/>
      <c r="O1" s="77"/>
      <c r="P1" s="77"/>
      <c r="Q1" s="77"/>
      <c r="R1" s="77" t="s">
        <v>184</v>
      </c>
      <c r="S1" s="77"/>
      <c r="T1" s="77"/>
    </row>
    <row r="2" spans="1:20" ht="15.6" customHeight="1">
      <c r="A2" s="231" t="s">
        <v>292</v>
      </c>
      <c r="B2" s="231"/>
      <c r="C2" s="231"/>
      <c r="D2" s="231"/>
      <c r="E2" s="231"/>
      <c r="F2" s="231"/>
      <c r="G2" s="231"/>
      <c r="H2" s="231"/>
      <c r="I2" s="231"/>
      <c r="J2" s="231"/>
      <c r="K2" s="231"/>
      <c r="L2" s="231"/>
      <c r="M2" s="195"/>
      <c r="N2" s="77"/>
      <c r="O2" s="77"/>
      <c r="P2" s="77"/>
      <c r="Q2" s="77"/>
      <c r="R2" s="77"/>
      <c r="S2" s="77"/>
      <c r="T2" s="77"/>
    </row>
    <row r="3" spans="1:20" ht="18.75">
      <c r="A3" s="232" t="s">
        <v>185</v>
      </c>
      <c r="B3" s="232"/>
      <c r="C3" s="232"/>
      <c r="D3" s="232"/>
      <c r="E3" s="232"/>
      <c r="F3" s="232"/>
      <c r="G3" s="232"/>
      <c r="H3" s="232"/>
      <c r="I3" s="232"/>
      <c r="J3" s="232"/>
      <c r="K3" s="232"/>
      <c r="L3" s="232"/>
      <c r="M3" s="196"/>
      <c r="N3" s="77"/>
      <c r="O3" s="77"/>
      <c r="P3" s="77"/>
      <c r="Q3" s="77"/>
      <c r="R3" s="77"/>
      <c r="S3" s="77"/>
      <c r="T3" s="77"/>
    </row>
    <row r="4" spans="1:20" s="15" customFormat="1">
      <c r="A4" s="62"/>
      <c r="C4" s="62"/>
      <c r="D4" s="64"/>
      <c r="E4" s="64"/>
      <c r="F4" s="64"/>
      <c r="G4" s="64"/>
      <c r="H4" s="64"/>
      <c r="I4" s="64"/>
      <c r="J4" s="64"/>
      <c r="K4" s="63"/>
    </row>
    <row r="5" spans="1:20" s="15" customFormat="1">
      <c r="A5" s="233" t="s">
        <v>0</v>
      </c>
      <c r="B5" s="236" t="s">
        <v>250</v>
      </c>
      <c r="C5" s="236" t="s">
        <v>251</v>
      </c>
      <c r="D5" s="236" t="s">
        <v>252</v>
      </c>
      <c r="E5" s="239" t="s">
        <v>253</v>
      </c>
      <c r="F5" s="240"/>
      <c r="G5" s="240"/>
      <c r="H5" s="240"/>
      <c r="I5" s="240"/>
      <c r="J5" s="236" t="s">
        <v>254</v>
      </c>
      <c r="K5" s="236" t="s">
        <v>255</v>
      </c>
      <c r="L5" s="241" t="s">
        <v>186</v>
      </c>
    </row>
    <row r="6" spans="1:20" s="15" customFormat="1">
      <c r="A6" s="234"/>
      <c r="B6" s="237"/>
      <c r="C6" s="237"/>
      <c r="D6" s="237"/>
      <c r="E6" s="236" t="s">
        <v>156</v>
      </c>
      <c r="F6" s="239" t="s">
        <v>256</v>
      </c>
      <c r="G6" s="240"/>
      <c r="H6" s="240"/>
      <c r="I6" s="244"/>
      <c r="J6" s="237"/>
      <c r="K6" s="237"/>
      <c r="L6" s="242"/>
    </row>
    <row r="7" spans="1:20" ht="31.5">
      <c r="A7" s="235"/>
      <c r="B7" s="238"/>
      <c r="C7" s="238"/>
      <c r="D7" s="238"/>
      <c r="E7" s="238"/>
      <c r="F7" s="135" t="s">
        <v>4</v>
      </c>
      <c r="G7" s="135" t="s">
        <v>8</v>
      </c>
      <c r="H7" s="135" t="s">
        <v>257</v>
      </c>
      <c r="I7" s="135" t="s">
        <v>258</v>
      </c>
      <c r="J7" s="238"/>
      <c r="K7" s="238"/>
      <c r="L7" s="243"/>
    </row>
    <row r="8" spans="1:20" ht="22.5">
      <c r="A8" s="136">
        <v>-1</v>
      </c>
      <c r="B8" s="136">
        <v>-2</v>
      </c>
      <c r="C8" s="137" t="s">
        <v>259</v>
      </c>
      <c r="D8" s="137" t="s">
        <v>144</v>
      </c>
      <c r="E8" s="137" t="s">
        <v>260</v>
      </c>
      <c r="F8" s="136">
        <v>-6</v>
      </c>
      <c r="G8" s="136">
        <v>-7</v>
      </c>
      <c r="H8" s="136">
        <v>-8</v>
      </c>
      <c r="I8" s="136">
        <v>-9</v>
      </c>
      <c r="J8" s="136">
        <v>-10</v>
      </c>
      <c r="K8" s="136">
        <v>-11</v>
      </c>
      <c r="L8" s="136">
        <v>-17</v>
      </c>
    </row>
    <row r="9" spans="1:20" ht="28.5">
      <c r="A9" s="138" t="s">
        <v>187</v>
      </c>
      <c r="B9" s="139" t="s">
        <v>261</v>
      </c>
      <c r="C9" s="140"/>
      <c r="D9" s="140"/>
      <c r="E9" s="140"/>
      <c r="F9" s="140"/>
      <c r="G9" s="140"/>
      <c r="H9" s="140"/>
      <c r="I9" s="140"/>
      <c r="J9" s="141"/>
      <c r="K9" s="141"/>
      <c r="L9" s="141"/>
    </row>
    <row r="10" spans="1:20">
      <c r="A10" s="142" t="s">
        <v>188</v>
      </c>
      <c r="B10" s="143" t="s">
        <v>87</v>
      </c>
      <c r="C10" s="144">
        <f>SUM(C11:C14)</f>
        <v>3.9999999999999996</v>
      </c>
      <c r="D10" s="144"/>
      <c r="E10" s="144">
        <f>SUM(E11:E14)</f>
        <v>3.82</v>
      </c>
      <c r="F10" s="144">
        <f>SUM(F11:F14)</f>
        <v>0.1</v>
      </c>
      <c r="G10" s="144">
        <f>SUM(G11:G14)</f>
        <v>0</v>
      </c>
      <c r="H10" s="144">
        <f>SUM(H11:H14)</f>
        <v>0</v>
      </c>
      <c r="I10" s="144">
        <f>SUM(I11:I14)</f>
        <v>3.7199999999999998</v>
      </c>
      <c r="J10" s="141"/>
      <c r="K10" s="141"/>
      <c r="L10" s="141"/>
    </row>
    <row r="11" spans="1:20" ht="30">
      <c r="A11" s="145">
        <v>1</v>
      </c>
      <c r="B11" s="146" t="s">
        <v>262</v>
      </c>
      <c r="C11" s="147">
        <f>D11+E11</f>
        <v>3.1</v>
      </c>
      <c r="D11" s="147">
        <v>0.18</v>
      </c>
      <c r="E11" s="147">
        <f>SUM(F11:I11)</f>
        <v>2.92</v>
      </c>
      <c r="F11" s="147"/>
      <c r="G11" s="147"/>
      <c r="H11" s="147"/>
      <c r="I11" s="147">
        <v>2.92</v>
      </c>
      <c r="J11" s="148" t="s">
        <v>136</v>
      </c>
      <c r="K11" s="149">
        <v>89</v>
      </c>
      <c r="L11" s="150" t="s">
        <v>263</v>
      </c>
    </row>
    <row r="12" spans="1:20" ht="30">
      <c r="A12" s="145">
        <v>2</v>
      </c>
      <c r="B12" s="151" t="s">
        <v>264</v>
      </c>
      <c r="C12" s="147">
        <f>D12+E12</f>
        <v>0.44999999999999996</v>
      </c>
      <c r="D12" s="147"/>
      <c r="E12" s="147">
        <f>SUM(F12:I12)</f>
        <v>0.44999999999999996</v>
      </c>
      <c r="F12" s="147">
        <v>0.1</v>
      </c>
      <c r="G12" s="147"/>
      <c r="H12" s="147"/>
      <c r="I12" s="147">
        <v>0.35</v>
      </c>
      <c r="J12" s="152" t="s">
        <v>137</v>
      </c>
      <c r="K12" s="153">
        <v>91</v>
      </c>
      <c r="L12" s="150" t="s">
        <v>263</v>
      </c>
    </row>
    <row r="13" spans="1:20" ht="45">
      <c r="A13" s="145">
        <v>3</v>
      </c>
      <c r="B13" s="154" t="s">
        <v>193</v>
      </c>
      <c r="C13" s="147">
        <f t="shared" ref="C13:C57" si="0">D13+E13</f>
        <v>0.3</v>
      </c>
      <c r="D13" s="147"/>
      <c r="E13" s="147">
        <f t="shared" ref="E13:E57" si="1">SUM(F13:I13)</f>
        <v>0.3</v>
      </c>
      <c r="F13" s="147"/>
      <c r="G13" s="147"/>
      <c r="H13" s="147"/>
      <c r="I13" s="147">
        <v>0.3</v>
      </c>
      <c r="J13" s="155" t="s">
        <v>139</v>
      </c>
      <c r="K13" s="153">
        <v>92</v>
      </c>
      <c r="L13" s="150" t="s">
        <v>263</v>
      </c>
    </row>
    <row r="14" spans="1:20" ht="30">
      <c r="A14" s="145">
        <v>4</v>
      </c>
      <c r="B14" s="154" t="s">
        <v>193</v>
      </c>
      <c r="C14" s="147">
        <f t="shared" si="0"/>
        <v>0.15</v>
      </c>
      <c r="D14" s="147"/>
      <c r="E14" s="147">
        <f t="shared" si="1"/>
        <v>0.15</v>
      </c>
      <c r="F14" s="147"/>
      <c r="G14" s="147"/>
      <c r="H14" s="147"/>
      <c r="I14" s="147">
        <v>0.15</v>
      </c>
      <c r="J14" s="145" t="s">
        <v>140</v>
      </c>
      <c r="K14" s="156">
        <v>93</v>
      </c>
      <c r="L14" s="150" t="s">
        <v>263</v>
      </c>
    </row>
    <row r="15" spans="1:20">
      <c r="A15" s="142" t="s">
        <v>189</v>
      </c>
      <c r="B15" s="143" t="s">
        <v>100</v>
      </c>
      <c r="C15" s="157">
        <f>SUM(C16:C18)</f>
        <v>10.7</v>
      </c>
      <c r="D15" s="157">
        <f t="shared" ref="D15:I15" si="2">SUM(D16:D18)</f>
        <v>0</v>
      </c>
      <c r="E15" s="157">
        <f t="shared" si="2"/>
        <v>10.7</v>
      </c>
      <c r="F15" s="157">
        <f t="shared" si="2"/>
        <v>6.2</v>
      </c>
      <c r="G15" s="157">
        <f t="shared" si="2"/>
        <v>0</v>
      </c>
      <c r="H15" s="157">
        <f t="shared" si="2"/>
        <v>0</v>
      </c>
      <c r="I15" s="157">
        <f t="shared" si="2"/>
        <v>4.5</v>
      </c>
      <c r="J15" s="158"/>
      <c r="K15" s="156"/>
      <c r="L15" s="141"/>
    </row>
    <row r="16" spans="1:20" ht="30">
      <c r="A16" s="145">
        <v>1</v>
      </c>
      <c r="B16" s="159" t="s">
        <v>265</v>
      </c>
      <c r="C16" s="147">
        <f t="shared" si="0"/>
        <v>4.5</v>
      </c>
      <c r="D16" s="147"/>
      <c r="E16" s="147">
        <f t="shared" si="1"/>
        <v>4.5</v>
      </c>
      <c r="F16" s="147"/>
      <c r="G16" s="147"/>
      <c r="H16" s="147"/>
      <c r="I16" s="147">
        <v>4.5</v>
      </c>
      <c r="J16" s="152" t="s">
        <v>137</v>
      </c>
      <c r="K16" s="156">
        <v>94</v>
      </c>
      <c r="L16" s="150" t="s">
        <v>263</v>
      </c>
    </row>
    <row r="17" spans="1:12" ht="45">
      <c r="A17" s="145">
        <v>2</v>
      </c>
      <c r="B17" s="159" t="s">
        <v>266</v>
      </c>
      <c r="C17" s="147">
        <f t="shared" si="0"/>
        <v>4.2</v>
      </c>
      <c r="D17" s="147"/>
      <c r="E17" s="147">
        <f t="shared" si="1"/>
        <v>4.2</v>
      </c>
      <c r="F17" s="160">
        <v>4.2</v>
      </c>
      <c r="G17" s="147"/>
      <c r="H17" s="147"/>
      <c r="I17" s="147"/>
      <c r="J17" s="155" t="s">
        <v>139</v>
      </c>
      <c r="K17" s="156">
        <v>95</v>
      </c>
      <c r="L17" s="150" t="s">
        <v>263</v>
      </c>
    </row>
    <row r="18" spans="1:12" ht="45">
      <c r="A18" s="145">
        <v>3</v>
      </c>
      <c r="B18" s="159" t="s">
        <v>267</v>
      </c>
      <c r="C18" s="147">
        <f t="shared" si="0"/>
        <v>2</v>
      </c>
      <c r="D18" s="147"/>
      <c r="E18" s="147">
        <f t="shared" si="1"/>
        <v>2</v>
      </c>
      <c r="F18" s="160">
        <v>2</v>
      </c>
      <c r="G18" s="147"/>
      <c r="H18" s="147"/>
      <c r="I18" s="147"/>
      <c r="J18" s="155" t="s">
        <v>139</v>
      </c>
      <c r="K18" s="156">
        <v>96</v>
      </c>
      <c r="L18" s="150" t="s">
        <v>263</v>
      </c>
    </row>
    <row r="19" spans="1:12">
      <c r="A19" s="142" t="s">
        <v>194</v>
      </c>
      <c r="B19" s="143" t="s">
        <v>98</v>
      </c>
      <c r="C19" s="157">
        <f>C20</f>
        <v>0.9</v>
      </c>
      <c r="D19" s="157">
        <f t="shared" ref="D19:I19" si="3">D20</f>
        <v>0</v>
      </c>
      <c r="E19" s="157">
        <f t="shared" si="3"/>
        <v>0.9</v>
      </c>
      <c r="F19" s="157">
        <f t="shared" si="3"/>
        <v>0.9</v>
      </c>
      <c r="G19" s="157">
        <f t="shared" si="3"/>
        <v>0</v>
      </c>
      <c r="H19" s="157">
        <f t="shared" si="3"/>
        <v>0</v>
      </c>
      <c r="I19" s="157">
        <f t="shared" si="3"/>
        <v>0</v>
      </c>
      <c r="J19" s="161"/>
      <c r="K19" s="156"/>
      <c r="L19" s="141"/>
    </row>
    <row r="20" spans="1:12" ht="30">
      <c r="A20" s="145">
        <v>1</v>
      </c>
      <c r="B20" s="159" t="s">
        <v>268</v>
      </c>
      <c r="C20" s="147">
        <f t="shared" si="0"/>
        <v>0.9</v>
      </c>
      <c r="D20" s="147"/>
      <c r="E20" s="147">
        <f t="shared" si="1"/>
        <v>0.9</v>
      </c>
      <c r="F20" s="147">
        <v>0.9</v>
      </c>
      <c r="G20" s="147"/>
      <c r="H20" s="147"/>
      <c r="I20" s="147"/>
      <c r="J20" s="145" t="s">
        <v>140</v>
      </c>
      <c r="K20" s="156">
        <v>97</v>
      </c>
      <c r="L20" s="150" t="s">
        <v>263</v>
      </c>
    </row>
    <row r="21" spans="1:12">
      <c r="A21" s="142" t="s">
        <v>201</v>
      </c>
      <c r="B21" s="143" t="s">
        <v>89</v>
      </c>
      <c r="C21" s="157">
        <f>C22</f>
        <v>0.04</v>
      </c>
      <c r="D21" s="157">
        <f t="shared" ref="D21:I21" si="4">D22</f>
        <v>0</v>
      </c>
      <c r="E21" s="157">
        <f t="shared" si="4"/>
        <v>0.04</v>
      </c>
      <c r="F21" s="157">
        <f t="shared" si="4"/>
        <v>0.01</v>
      </c>
      <c r="G21" s="157">
        <f t="shared" si="4"/>
        <v>0</v>
      </c>
      <c r="H21" s="157">
        <f t="shared" si="4"/>
        <v>0</v>
      </c>
      <c r="I21" s="157">
        <f t="shared" si="4"/>
        <v>0.03</v>
      </c>
      <c r="J21" s="161"/>
      <c r="K21" s="153"/>
      <c r="L21" s="141"/>
    </row>
    <row r="22" spans="1:12" ht="75">
      <c r="A22" s="155">
        <v>1</v>
      </c>
      <c r="B22" s="162" t="s">
        <v>269</v>
      </c>
      <c r="C22" s="147">
        <f t="shared" si="0"/>
        <v>0.04</v>
      </c>
      <c r="D22" s="147"/>
      <c r="E22" s="147">
        <f t="shared" si="1"/>
        <v>0.04</v>
      </c>
      <c r="F22" s="147">
        <v>0.01</v>
      </c>
      <c r="G22" s="147"/>
      <c r="H22" s="147"/>
      <c r="I22" s="147">
        <v>0.03</v>
      </c>
      <c r="J22" s="163" t="s">
        <v>270</v>
      </c>
      <c r="K22" s="153">
        <v>98</v>
      </c>
      <c r="L22" s="150" t="s">
        <v>263</v>
      </c>
    </row>
    <row r="23" spans="1:12">
      <c r="A23" s="142" t="s">
        <v>201</v>
      </c>
      <c r="B23" s="143" t="s">
        <v>271</v>
      </c>
      <c r="C23" s="157">
        <f>C24+C25</f>
        <v>3.23</v>
      </c>
      <c r="D23" s="157">
        <f t="shared" ref="D23:I23" si="5">D24+D25</f>
        <v>0</v>
      </c>
      <c r="E23" s="157">
        <f t="shared" si="5"/>
        <v>3.23</v>
      </c>
      <c r="F23" s="157">
        <f t="shared" si="5"/>
        <v>3.23</v>
      </c>
      <c r="G23" s="157">
        <f t="shared" si="5"/>
        <v>0</v>
      </c>
      <c r="H23" s="157">
        <f t="shared" si="5"/>
        <v>0</v>
      </c>
      <c r="I23" s="157">
        <f t="shared" si="5"/>
        <v>0</v>
      </c>
      <c r="J23" s="161"/>
      <c r="K23" s="153"/>
      <c r="L23" s="141"/>
    </row>
    <row r="24" spans="1:12" ht="30">
      <c r="A24" s="164">
        <v>1</v>
      </c>
      <c r="B24" s="165" t="s">
        <v>272</v>
      </c>
      <c r="C24" s="147">
        <f t="shared" si="0"/>
        <v>2</v>
      </c>
      <c r="D24" s="147"/>
      <c r="E24" s="147">
        <f t="shared" si="1"/>
        <v>2</v>
      </c>
      <c r="F24" s="166">
        <v>2</v>
      </c>
      <c r="G24" s="167"/>
      <c r="H24" s="167"/>
      <c r="I24" s="147"/>
      <c r="J24" s="148" t="s">
        <v>136</v>
      </c>
      <c r="K24" s="153">
        <v>99</v>
      </c>
      <c r="L24" s="150" t="s">
        <v>263</v>
      </c>
    </row>
    <row r="25" spans="1:12" ht="30">
      <c r="A25" s="155">
        <v>2</v>
      </c>
      <c r="B25" s="158" t="s">
        <v>273</v>
      </c>
      <c r="C25" s="147">
        <f t="shared" si="0"/>
        <v>1.23</v>
      </c>
      <c r="D25" s="147"/>
      <c r="E25" s="147">
        <f t="shared" si="1"/>
        <v>1.23</v>
      </c>
      <c r="F25" s="166">
        <v>1.23</v>
      </c>
      <c r="G25" s="167"/>
      <c r="H25" s="167"/>
      <c r="I25" s="147"/>
      <c r="J25" s="148" t="s">
        <v>136</v>
      </c>
      <c r="K25" s="153">
        <v>100</v>
      </c>
      <c r="L25" s="150" t="s">
        <v>263</v>
      </c>
    </row>
    <row r="26" spans="1:12">
      <c r="A26" s="138" t="s">
        <v>195</v>
      </c>
      <c r="B26" s="139" t="s">
        <v>274</v>
      </c>
      <c r="C26" s="147">
        <f t="shared" si="0"/>
        <v>0</v>
      </c>
      <c r="D26" s="147"/>
      <c r="E26" s="147">
        <f t="shared" si="1"/>
        <v>0</v>
      </c>
      <c r="F26" s="147"/>
      <c r="G26" s="147"/>
      <c r="H26" s="147"/>
      <c r="I26" s="147"/>
      <c r="J26" s="158"/>
      <c r="K26" s="153"/>
      <c r="L26" s="141"/>
    </row>
    <row r="27" spans="1:12">
      <c r="A27" s="142" t="s">
        <v>188</v>
      </c>
      <c r="B27" s="143" t="s">
        <v>87</v>
      </c>
      <c r="C27" s="147">
        <f t="shared" si="0"/>
        <v>0</v>
      </c>
      <c r="D27" s="147"/>
      <c r="E27" s="147">
        <f t="shared" si="1"/>
        <v>0</v>
      </c>
      <c r="F27" s="147"/>
      <c r="G27" s="147"/>
      <c r="H27" s="147"/>
      <c r="I27" s="147"/>
      <c r="J27" s="158"/>
      <c r="K27" s="153"/>
      <c r="L27" s="141"/>
    </row>
    <row r="28" spans="1:12" ht="30">
      <c r="A28" s="168" t="s">
        <v>122</v>
      </c>
      <c r="B28" s="169" t="s">
        <v>275</v>
      </c>
      <c r="C28" s="147">
        <f t="shared" si="0"/>
        <v>0.127</v>
      </c>
      <c r="D28" s="147"/>
      <c r="E28" s="147">
        <f t="shared" si="1"/>
        <v>0.127</v>
      </c>
      <c r="F28" s="147"/>
      <c r="G28" s="147"/>
      <c r="H28" s="147"/>
      <c r="I28" s="147">
        <v>0.127</v>
      </c>
      <c r="J28" s="155" t="s">
        <v>135</v>
      </c>
      <c r="K28" s="153">
        <v>101</v>
      </c>
      <c r="L28" s="170"/>
    </row>
    <row r="29" spans="1:12">
      <c r="A29" s="171" t="s">
        <v>189</v>
      </c>
      <c r="B29" s="172" t="s">
        <v>98</v>
      </c>
      <c r="C29" s="157">
        <f t="shared" si="0"/>
        <v>0.3</v>
      </c>
      <c r="D29" s="157">
        <f t="shared" ref="D29" si="6">D30</f>
        <v>0</v>
      </c>
      <c r="E29" s="157">
        <f t="shared" si="1"/>
        <v>0.3</v>
      </c>
      <c r="F29" s="157">
        <f t="shared" ref="F29:I29" si="7">F30</f>
        <v>0</v>
      </c>
      <c r="G29" s="157">
        <f t="shared" si="7"/>
        <v>0</v>
      </c>
      <c r="H29" s="157">
        <f t="shared" si="7"/>
        <v>0</v>
      </c>
      <c r="I29" s="157">
        <f t="shared" si="7"/>
        <v>0.3</v>
      </c>
      <c r="J29" s="173"/>
      <c r="K29" s="153"/>
      <c r="L29" s="141"/>
    </row>
    <row r="30" spans="1:12" ht="30">
      <c r="A30" s="155">
        <v>1</v>
      </c>
      <c r="B30" s="169" t="s">
        <v>276</v>
      </c>
      <c r="C30" s="147">
        <f t="shared" si="0"/>
        <v>0.3</v>
      </c>
      <c r="D30" s="147"/>
      <c r="E30" s="147">
        <f t="shared" si="1"/>
        <v>0.3</v>
      </c>
      <c r="F30" s="147"/>
      <c r="G30" s="147"/>
      <c r="H30" s="147"/>
      <c r="I30" s="147">
        <v>0.3</v>
      </c>
      <c r="J30" s="145" t="s">
        <v>140</v>
      </c>
      <c r="K30" s="153">
        <v>102</v>
      </c>
      <c r="L30" s="150"/>
    </row>
    <row r="31" spans="1:12" ht="30">
      <c r="A31" s="155">
        <v>2</v>
      </c>
      <c r="B31" s="169" t="s">
        <v>197</v>
      </c>
      <c r="C31" s="147">
        <f t="shared" si="0"/>
        <v>0.02</v>
      </c>
      <c r="D31" s="147"/>
      <c r="E31" s="147">
        <f t="shared" si="1"/>
        <v>0.02</v>
      </c>
      <c r="F31" s="147"/>
      <c r="G31" s="147"/>
      <c r="H31" s="147"/>
      <c r="I31" s="147">
        <v>0.02</v>
      </c>
      <c r="J31" s="145" t="s">
        <v>140</v>
      </c>
      <c r="K31" s="153">
        <v>103</v>
      </c>
      <c r="L31" s="150"/>
    </row>
    <row r="32" spans="1:12">
      <c r="A32" s="142" t="s">
        <v>194</v>
      </c>
      <c r="B32" s="143" t="s">
        <v>100</v>
      </c>
      <c r="C32" s="157">
        <f t="shared" ref="C32:I32" si="8">SUM(C33:C40)-C35</f>
        <v>4.2699999999999978</v>
      </c>
      <c r="D32" s="157">
        <f t="shared" si="8"/>
        <v>0</v>
      </c>
      <c r="E32" s="157">
        <f t="shared" si="8"/>
        <v>4.2699999999999978</v>
      </c>
      <c r="F32" s="157">
        <f t="shared" si="8"/>
        <v>0</v>
      </c>
      <c r="G32" s="157">
        <f t="shared" si="8"/>
        <v>0</v>
      </c>
      <c r="H32" s="157">
        <f t="shared" si="8"/>
        <v>0</v>
      </c>
      <c r="I32" s="157">
        <f t="shared" si="8"/>
        <v>4.2699999999999978</v>
      </c>
      <c r="J32" s="158"/>
      <c r="K32" s="156"/>
      <c r="L32" s="141"/>
    </row>
    <row r="33" spans="1:12" ht="30">
      <c r="A33" s="174">
        <v>1</v>
      </c>
      <c r="B33" s="175" t="s">
        <v>277</v>
      </c>
      <c r="C33" s="147">
        <v>0.05</v>
      </c>
      <c r="D33" s="147"/>
      <c r="E33" s="147">
        <v>0.05</v>
      </c>
      <c r="F33" s="147"/>
      <c r="G33" s="147"/>
      <c r="H33" s="147"/>
      <c r="I33" s="147">
        <v>0.05</v>
      </c>
      <c r="J33" s="145" t="s">
        <v>135</v>
      </c>
      <c r="K33" s="156">
        <v>104</v>
      </c>
      <c r="L33" s="141"/>
    </row>
    <row r="34" spans="1:12" ht="30">
      <c r="A34" s="174">
        <v>2</v>
      </c>
      <c r="B34" s="175" t="s">
        <v>278</v>
      </c>
      <c r="C34" s="147">
        <v>0.12</v>
      </c>
      <c r="D34" s="147"/>
      <c r="E34" s="147">
        <v>0.12</v>
      </c>
      <c r="F34" s="147"/>
      <c r="G34" s="147"/>
      <c r="H34" s="147"/>
      <c r="I34" s="147">
        <v>0.12</v>
      </c>
      <c r="J34" s="145" t="s">
        <v>135</v>
      </c>
      <c r="K34" s="156">
        <v>105</v>
      </c>
      <c r="L34" s="141"/>
    </row>
    <row r="35" spans="1:12">
      <c r="A35" s="155">
        <v>3</v>
      </c>
      <c r="B35" s="169" t="s">
        <v>197</v>
      </c>
      <c r="C35" s="147">
        <f>SUM(C36:C40)</f>
        <v>4.0999999999999996</v>
      </c>
      <c r="D35" s="147">
        <f t="shared" ref="D35:I35" si="9">SUM(D36:D40)</f>
        <v>0</v>
      </c>
      <c r="E35" s="147">
        <f t="shared" si="9"/>
        <v>4.0999999999999996</v>
      </c>
      <c r="F35" s="147">
        <f t="shared" si="9"/>
        <v>0</v>
      </c>
      <c r="G35" s="147">
        <f t="shared" si="9"/>
        <v>0</v>
      </c>
      <c r="H35" s="147">
        <f t="shared" si="9"/>
        <v>0</v>
      </c>
      <c r="I35" s="147">
        <f t="shared" si="9"/>
        <v>4.0999999999999996</v>
      </c>
      <c r="J35" s="158"/>
      <c r="K35" s="153">
        <v>106</v>
      </c>
      <c r="L35" s="150"/>
    </row>
    <row r="36" spans="1:12" ht="30">
      <c r="A36" s="176"/>
      <c r="B36" s="177" t="s">
        <v>135</v>
      </c>
      <c r="C36" s="147">
        <f t="shared" si="0"/>
        <v>0.8</v>
      </c>
      <c r="D36" s="147"/>
      <c r="E36" s="147">
        <f t="shared" si="1"/>
        <v>0.8</v>
      </c>
      <c r="F36" s="147"/>
      <c r="G36" s="147"/>
      <c r="H36" s="147"/>
      <c r="I36" s="147">
        <v>0.8</v>
      </c>
      <c r="J36" s="152" t="s">
        <v>135</v>
      </c>
      <c r="K36" s="153"/>
      <c r="L36" s="150"/>
    </row>
    <row r="37" spans="1:12" ht="30">
      <c r="A37" s="155"/>
      <c r="B37" s="178" t="s">
        <v>138</v>
      </c>
      <c r="C37" s="147">
        <f t="shared" si="0"/>
        <v>2.84</v>
      </c>
      <c r="D37" s="147"/>
      <c r="E37" s="147">
        <f t="shared" si="1"/>
        <v>2.84</v>
      </c>
      <c r="F37" s="147"/>
      <c r="G37" s="147"/>
      <c r="H37" s="147"/>
      <c r="I37" s="147">
        <v>2.84</v>
      </c>
      <c r="J37" s="155" t="s">
        <v>138</v>
      </c>
      <c r="K37" s="153"/>
      <c r="L37" s="170"/>
    </row>
    <row r="38" spans="1:12" ht="30">
      <c r="A38" s="179"/>
      <c r="B38" s="180" t="s">
        <v>137</v>
      </c>
      <c r="C38" s="147">
        <f t="shared" si="0"/>
        <v>0.15</v>
      </c>
      <c r="D38" s="147"/>
      <c r="E38" s="147">
        <f t="shared" si="1"/>
        <v>0.15</v>
      </c>
      <c r="F38" s="147"/>
      <c r="G38" s="147"/>
      <c r="H38" s="147"/>
      <c r="I38" s="147">
        <v>0.15</v>
      </c>
      <c r="J38" s="145" t="s">
        <v>137</v>
      </c>
      <c r="K38" s="153"/>
      <c r="L38" s="170"/>
    </row>
    <row r="39" spans="1:12" ht="45">
      <c r="A39" s="181"/>
      <c r="B39" s="180" t="s">
        <v>139</v>
      </c>
      <c r="C39" s="147">
        <f t="shared" si="0"/>
        <v>0.04</v>
      </c>
      <c r="D39" s="147"/>
      <c r="E39" s="147">
        <f t="shared" si="1"/>
        <v>0.04</v>
      </c>
      <c r="F39" s="147"/>
      <c r="G39" s="147"/>
      <c r="H39" s="147"/>
      <c r="I39" s="147">
        <v>0.04</v>
      </c>
      <c r="J39" s="145" t="s">
        <v>139</v>
      </c>
      <c r="K39" s="153"/>
      <c r="L39" s="170"/>
    </row>
    <row r="40" spans="1:12" ht="30">
      <c r="A40" s="179"/>
      <c r="B40" s="180" t="s">
        <v>136</v>
      </c>
      <c r="C40" s="147">
        <f t="shared" si="0"/>
        <v>0.27</v>
      </c>
      <c r="D40" s="182"/>
      <c r="E40" s="147">
        <f t="shared" si="1"/>
        <v>0.27</v>
      </c>
      <c r="F40" s="182"/>
      <c r="G40" s="182"/>
      <c r="H40" s="182"/>
      <c r="I40" s="182">
        <v>0.27</v>
      </c>
      <c r="J40" s="145" t="s">
        <v>136</v>
      </c>
      <c r="K40" s="156"/>
      <c r="L40" s="170"/>
    </row>
    <row r="41" spans="1:12">
      <c r="A41" s="171" t="s">
        <v>201</v>
      </c>
      <c r="B41" s="172" t="s">
        <v>102</v>
      </c>
      <c r="C41" s="157">
        <f>C42</f>
        <v>0.68</v>
      </c>
      <c r="D41" s="157">
        <f t="shared" ref="D41:I41" si="10">D42</f>
        <v>0</v>
      </c>
      <c r="E41" s="157">
        <f t="shared" si="10"/>
        <v>0.68</v>
      </c>
      <c r="F41" s="157">
        <f t="shared" si="10"/>
        <v>0.68</v>
      </c>
      <c r="G41" s="157">
        <f t="shared" si="10"/>
        <v>0</v>
      </c>
      <c r="H41" s="157">
        <f t="shared" si="10"/>
        <v>0</v>
      </c>
      <c r="I41" s="157">
        <f t="shared" si="10"/>
        <v>0</v>
      </c>
      <c r="J41" s="183"/>
      <c r="K41" s="153"/>
      <c r="L41" s="141"/>
    </row>
    <row r="42" spans="1:12" ht="30">
      <c r="A42" s="181">
        <v>1</v>
      </c>
      <c r="B42" s="158" t="s">
        <v>279</v>
      </c>
      <c r="C42" s="147">
        <f t="shared" si="0"/>
        <v>0.68</v>
      </c>
      <c r="D42" s="184"/>
      <c r="E42" s="147">
        <f t="shared" si="1"/>
        <v>0.68</v>
      </c>
      <c r="F42" s="184">
        <v>0.68</v>
      </c>
      <c r="G42" s="184"/>
      <c r="H42" s="184"/>
      <c r="I42" s="184"/>
      <c r="J42" s="145" t="s">
        <v>138</v>
      </c>
      <c r="K42" s="156">
        <v>107</v>
      </c>
      <c r="L42" s="150" t="s">
        <v>190</v>
      </c>
    </row>
    <row r="43" spans="1:12">
      <c r="A43" s="142" t="s">
        <v>203</v>
      </c>
      <c r="B43" s="143" t="s">
        <v>271</v>
      </c>
      <c r="C43" s="147"/>
      <c r="D43" s="147"/>
      <c r="E43" s="147"/>
      <c r="F43" s="147"/>
      <c r="G43" s="147"/>
      <c r="H43" s="147"/>
      <c r="I43" s="147"/>
      <c r="J43" s="158"/>
      <c r="K43" s="153"/>
      <c r="L43" s="141"/>
    </row>
    <row r="44" spans="1:12" ht="30">
      <c r="A44" s="164">
        <v>1</v>
      </c>
      <c r="B44" s="185" t="s">
        <v>280</v>
      </c>
      <c r="C44" s="186">
        <v>0.5</v>
      </c>
      <c r="D44" s="186"/>
      <c r="E44" s="186">
        <v>0.5</v>
      </c>
      <c r="F44" s="166"/>
      <c r="G44" s="167"/>
      <c r="H44" s="167"/>
      <c r="I44" s="186">
        <v>0.5</v>
      </c>
      <c r="J44" s="187" t="s">
        <v>137</v>
      </c>
      <c r="K44" s="188">
        <v>108</v>
      </c>
      <c r="L44" s="189" t="s">
        <v>281</v>
      </c>
    </row>
    <row r="45" spans="1:12" ht="30">
      <c r="A45" s="164">
        <v>2</v>
      </c>
      <c r="B45" s="185" t="s">
        <v>282</v>
      </c>
      <c r="C45" s="186">
        <v>0.45</v>
      </c>
      <c r="D45" s="186"/>
      <c r="E45" s="186">
        <v>0.45</v>
      </c>
      <c r="F45" s="166">
        <v>0.45</v>
      </c>
      <c r="G45" s="167"/>
      <c r="H45" s="167"/>
      <c r="I45" s="186"/>
      <c r="J45" s="187" t="s">
        <v>283</v>
      </c>
      <c r="K45" s="188">
        <v>109</v>
      </c>
      <c r="L45" s="189" t="s">
        <v>284</v>
      </c>
    </row>
    <row r="46" spans="1:12">
      <c r="A46" s="171" t="s">
        <v>204</v>
      </c>
      <c r="B46" s="172" t="s">
        <v>285</v>
      </c>
      <c r="C46" s="157">
        <f>C47</f>
        <v>0.2</v>
      </c>
      <c r="D46" s="157">
        <f t="shared" ref="D46:I48" si="11">D47</f>
        <v>0</v>
      </c>
      <c r="E46" s="157">
        <f t="shared" si="11"/>
        <v>0.2</v>
      </c>
      <c r="F46" s="157">
        <f t="shared" si="11"/>
        <v>0</v>
      </c>
      <c r="G46" s="157">
        <f t="shared" si="11"/>
        <v>0</v>
      </c>
      <c r="H46" s="157">
        <f t="shared" si="11"/>
        <v>0</v>
      </c>
      <c r="I46" s="157">
        <f t="shared" si="11"/>
        <v>0.2</v>
      </c>
      <c r="J46" s="183"/>
      <c r="K46" s="153"/>
      <c r="L46" s="141"/>
    </row>
    <row r="47" spans="1:12" ht="30">
      <c r="A47" s="164">
        <v>1</v>
      </c>
      <c r="B47" s="185" t="s">
        <v>286</v>
      </c>
      <c r="C47" s="186">
        <v>0.2</v>
      </c>
      <c r="D47" s="186"/>
      <c r="E47" s="186">
        <v>0.2</v>
      </c>
      <c r="F47" s="166"/>
      <c r="G47" s="167"/>
      <c r="H47" s="167"/>
      <c r="I47" s="186">
        <v>0.2</v>
      </c>
      <c r="J47" s="187" t="s">
        <v>140</v>
      </c>
      <c r="K47" s="188">
        <v>110</v>
      </c>
      <c r="L47" s="189"/>
    </row>
    <row r="48" spans="1:12">
      <c r="A48" s="171" t="s">
        <v>287</v>
      </c>
      <c r="B48" s="172" t="s">
        <v>115</v>
      </c>
      <c r="C48" s="157">
        <f>C49</f>
        <v>0.26</v>
      </c>
      <c r="D48" s="157">
        <f t="shared" si="11"/>
        <v>0</v>
      </c>
      <c r="E48" s="157">
        <f t="shared" si="11"/>
        <v>0.26</v>
      </c>
      <c r="F48" s="157">
        <f t="shared" si="11"/>
        <v>0</v>
      </c>
      <c r="G48" s="157">
        <f t="shared" si="11"/>
        <v>0</v>
      </c>
      <c r="H48" s="157">
        <f t="shared" si="11"/>
        <v>0</v>
      </c>
      <c r="I48" s="157">
        <f t="shared" si="11"/>
        <v>0.26</v>
      </c>
      <c r="J48" s="183"/>
      <c r="K48" s="153"/>
      <c r="L48" s="141"/>
    </row>
    <row r="49" spans="1:12" ht="30">
      <c r="A49" s="164">
        <v>1</v>
      </c>
      <c r="B49" s="185" t="s">
        <v>288</v>
      </c>
      <c r="C49" s="186">
        <v>0.26</v>
      </c>
      <c r="D49" s="186"/>
      <c r="E49" s="186">
        <v>0.26</v>
      </c>
      <c r="F49" s="166"/>
      <c r="G49" s="167"/>
      <c r="H49" s="167"/>
      <c r="I49" s="186">
        <v>0.26</v>
      </c>
      <c r="J49" s="187" t="s">
        <v>136</v>
      </c>
      <c r="K49" s="188">
        <v>111</v>
      </c>
      <c r="L49" s="189"/>
    </row>
    <row r="50" spans="1:12" ht="42.75">
      <c r="A50" s="138" t="s">
        <v>289</v>
      </c>
      <c r="B50" s="139" t="s">
        <v>290</v>
      </c>
      <c r="C50" s="147"/>
      <c r="D50" s="147"/>
      <c r="E50" s="147"/>
      <c r="F50" s="147"/>
      <c r="G50" s="147"/>
      <c r="H50" s="147"/>
      <c r="I50" s="147"/>
      <c r="J50" s="145"/>
      <c r="K50" s="176"/>
      <c r="L50" s="150" t="s">
        <v>291</v>
      </c>
    </row>
    <row r="51" spans="1:12">
      <c r="A51" s="142" t="s">
        <v>188</v>
      </c>
      <c r="B51" s="143" t="s">
        <v>66</v>
      </c>
      <c r="C51" s="147"/>
      <c r="D51" s="147"/>
      <c r="E51" s="147"/>
      <c r="F51" s="147"/>
      <c r="G51" s="147"/>
      <c r="H51" s="147"/>
      <c r="I51" s="147"/>
      <c r="J51" s="145"/>
      <c r="K51" s="176"/>
      <c r="L51" s="150"/>
    </row>
    <row r="52" spans="1:12" ht="45">
      <c r="A52" s="155">
        <v>1</v>
      </c>
      <c r="B52" s="169" t="s">
        <v>191</v>
      </c>
      <c r="C52" s="147">
        <v>1.71</v>
      </c>
      <c r="D52" s="147"/>
      <c r="E52" s="147">
        <v>1.71</v>
      </c>
      <c r="F52" s="147">
        <v>1.67</v>
      </c>
      <c r="G52" s="147"/>
      <c r="H52" s="147"/>
      <c r="I52" s="147">
        <v>0.04</v>
      </c>
      <c r="J52" s="145" t="s">
        <v>192</v>
      </c>
      <c r="K52" s="176">
        <v>3</v>
      </c>
      <c r="L52" s="150"/>
    </row>
    <row r="53" spans="1:12" ht="30">
      <c r="A53" s="155">
        <v>2</v>
      </c>
      <c r="B53" s="169" t="s">
        <v>205</v>
      </c>
      <c r="C53" s="147">
        <v>2</v>
      </c>
      <c r="D53" s="147"/>
      <c r="E53" s="147">
        <v>2</v>
      </c>
      <c r="F53" s="147">
        <v>2</v>
      </c>
      <c r="G53" s="147"/>
      <c r="H53" s="147"/>
      <c r="I53" s="147"/>
      <c r="J53" s="145" t="s">
        <v>140</v>
      </c>
      <c r="K53" s="176">
        <v>86</v>
      </c>
      <c r="L53" s="150"/>
    </row>
    <row r="54" spans="1:12">
      <c r="A54" s="142" t="s">
        <v>189</v>
      </c>
      <c r="B54" s="143" t="s">
        <v>271</v>
      </c>
      <c r="C54" s="147"/>
      <c r="D54" s="147"/>
      <c r="E54" s="147"/>
      <c r="F54" s="147"/>
      <c r="G54" s="147"/>
      <c r="H54" s="147"/>
      <c r="I54" s="147"/>
      <c r="J54" s="145"/>
      <c r="K54" s="176"/>
      <c r="L54" s="150"/>
    </row>
    <row r="55" spans="1:12" ht="30">
      <c r="A55" s="155">
        <v>1</v>
      </c>
      <c r="B55" s="169" t="s">
        <v>202</v>
      </c>
      <c r="C55" s="147">
        <v>2</v>
      </c>
      <c r="D55" s="147"/>
      <c r="E55" s="147">
        <v>2</v>
      </c>
      <c r="F55" s="147">
        <v>2</v>
      </c>
      <c r="G55" s="147"/>
      <c r="H55" s="147"/>
      <c r="I55" s="147"/>
      <c r="J55" s="145" t="s">
        <v>136</v>
      </c>
      <c r="K55" s="176">
        <v>72</v>
      </c>
      <c r="L55" s="150"/>
    </row>
    <row r="56" spans="1:12">
      <c r="A56" s="142" t="s">
        <v>194</v>
      </c>
      <c r="B56" s="143" t="s">
        <v>198</v>
      </c>
      <c r="C56" s="147"/>
      <c r="D56" s="147"/>
      <c r="E56" s="147"/>
      <c r="F56" s="147"/>
      <c r="G56" s="147"/>
      <c r="H56" s="147"/>
      <c r="I56" s="147"/>
      <c r="J56" s="145"/>
      <c r="K56" s="176"/>
      <c r="L56" s="150"/>
    </row>
    <row r="57" spans="1:12">
      <c r="A57" s="190">
        <v>1</v>
      </c>
      <c r="B57" s="191" t="s">
        <v>196</v>
      </c>
      <c r="C57" s="147">
        <f t="shared" si="0"/>
        <v>0</v>
      </c>
      <c r="D57" s="147"/>
      <c r="E57" s="147">
        <f t="shared" si="1"/>
        <v>0</v>
      </c>
      <c r="F57" s="147"/>
      <c r="G57" s="147"/>
      <c r="H57" s="147"/>
      <c r="I57" s="147"/>
      <c r="J57" s="192"/>
      <c r="K57" s="192"/>
      <c r="L57" s="170"/>
    </row>
    <row r="58" spans="1:12" ht="45">
      <c r="A58" s="190"/>
      <c r="B58" s="193" t="s">
        <v>199</v>
      </c>
      <c r="C58" s="147">
        <v>0.15</v>
      </c>
      <c r="D58" s="147"/>
      <c r="E58" s="147">
        <v>0.15</v>
      </c>
      <c r="F58" s="147"/>
      <c r="G58" s="147"/>
      <c r="H58" s="147"/>
      <c r="I58" s="147">
        <v>0.15</v>
      </c>
      <c r="J58" s="192" t="s">
        <v>200</v>
      </c>
      <c r="K58" s="194">
        <v>69</v>
      </c>
      <c r="L58" s="150"/>
    </row>
  </sheetData>
  <mergeCells count="13">
    <mergeCell ref="A1:B1"/>
    <mergeCell ref="A2:L2"/>
    <mergeCell ref="A3:L3"/>
    <mergeCell ref="A5:A7"/>
    <mergeCell ref="B5:B7"/>
    <mergeCell ref="C5:C7"/>
    <mergeCell ref="D5:D7"/>
    <mergeCell ref="E5:I5"/>
    <mergeCell ref="J5:J7"/>
    <mergeCell ref="K5:K7"/>
    <mergeCell ref="L5:L7"/>
    <mergeCell ref="E6:E7"/>
    <mergeCell ref="F6: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6DD0EEA9EDF408EA9CAF807026CA8" ma:contentTypeVersion="0" ma:contentTypeDescription="Create a new document." ma:contentTypeScope="" ma:versionID="5d54f473c9d813755771dccec0babdf7">
  <xsd:schema xmlns:xsd="http://www.w3.org/2001/XMLSchema" xmlns:xs="http://www.w3.org/2001/XMLSchema" xmlns:p="http://schemas.microsoft.com/office/2006/metadata/properties" targetNamespace="http://schemas.microsoft.com/office/2006/metadata/properties" ma:root="true" ma:fieldsID="067e30616eeadeb776f014c5fbcfd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79AA75-26DF-4F95-A0F9-C586FB280480}"/>
</file>

<file path=customXml/itemProps2.xml><?xml version="1.0" encoding="utf-8"?>
<ds:datastoreItem xmlns:ds="http://schemas.openxmlformats.org/officeDocument/2006/customXml" ds:itemID="{254AF236-9F39-4FDC-849F-C6A7CF5717F0}"/>
</file>

<file path=customXml/itemProps3.xml><?xml version="1.0" encoding="utf-8"?>
<ds:datastoreItem xmlns:ds="http://schemas.openxmlformats.org/officeDocument/2006/customXml" ds:itemID="{82A961B8-C5AF-468F-9F2B-BF594FAA54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MUCLUC</vt:lpstr>
      <vt:lpstr>BIEU 01.CH</vt:lpstr>
      <vt:lpstr>BIEU 02.CH</vt:lpstr>
      <vt:lpstr>BIEU 06.CH</vt:lpstr>
      <vt:lpstr>BIEU 07.CH</vt:lpstr>
      <vt:lpstr>BIEU 08.CH</vt:lpstr>
      <vt:lpstr>BIEU 09.CH</vt:lpstr>
      <vt:lpstr>BIEU 10.CH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2021-10-30T02:12:04Z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0x010100EF76DD0EEA9EDF408EA9CAF807026CA8</vt:lpwstr>
  </property>
</Properties>
</file>